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ats\Documents\Swimming\2017 SA Champs n Grand Prix\"/>
    </mc:Choice>
  </mc:AlternateContent>
  <bookViews>
    <workbookView xWindow="0" yWindow="0" windowWidth="20490" windowHeight="6930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" i="1"/>
  <c r="K431" i="1"/>
  <c r="J431" i="1"/>
  <c r="I431" i="1"/>
  <c r="H431" i="1"/>
  <c r="G431" i="1"/>
  <c r="F431" i="1"/>
  <c r="E431" i="1"/>
  <c r="D431" i="1"/>
  <c r="K430" i="1"/>
  <c r="J430" i="1"/>
  <c r="I430" i="1"/>
  <c r="H430" i="1"/>
  <c r="G430" i="1"/>
  <c r="F430" i="1"/>
  <c r="E430" i="1"/>
  <c r="D430" i="1"/>
  <c r="K429" i="1"/>
  <c r="J429" i="1"/>
  <c r="I429" i="1"/>
  <c r="H429" i="1"/>
  <c r="G429" i="1"/>
  <c r="F429" i="1"/>
  <c r="E429" i="1"/>
  <c r="D429" i="1"/>
  <c r="K428" i="1"/>
  <c r="J428" i="1"/>
  <c r="I428" i="1"/>
  <c r="H428" i="1"/>
  <c r="G428" i="1"/>
  <c r="F428" i="1"/>
  <c r="E428" i="1"/>
  <c r="D428" i="1"/>
  <c r="K427" i="1"/>
  <c r="J427" i="1"/>
  <c r="I427" i="1"/>
  <c r="H427" i="1"/>
  <c r="G427" i="1"/>
  <c r="F427" i="1"/>
  <c r="E427" i="1"/>
  <c r="D427" i="1"/>
  <c r="K426" i="1"/>
  <c r="J426" i="1"/>
  <c r="I426" i="1"/>
  <c r="H426" i="1"/>
  <c r="G426" i="1"/>
  <c r="F426" i="1"/>
  <c r="E426" i="1"/>
  <c r="D426" i="1"/>
  <c r="K425" i="1"/>
  <c r="J425" i="1"/>
  <c r="I425" i="1"/>
  <c r="H425" i="1"/>
  <c r="G425" i="1"/>
  <c r="F425" i="1"/>
  <c r="E425" i="1"/>
  <c r="D425" i="1"/>
  <c r="K424" i="1"/>
  <c r="J424" i="1"/>
  <c r="I424" i="1"/>
  <c r="H424" i="1"/>
  <c r="G424" i="1"/>
  <c r="F424" i="1"/>
  <c r="E424" i="1"/>
  <c r="D424" i="1"/>
  <c r="K423" i="1"/>
  <c r="J423" i="1"/>
  <c r="I423" i="1"/>
  <c r="H423" i="1"/>
  <c r="G423" i="1"/>
  <c r="F423" i="1"/>
  <c r="E423" i="1"/>
  <c r="D423" i="1"/>
  <c r="K422" i="1"/>
  <c r="J422" i="1"/>
  <c r="I422" i="1"/>
  <c r="H422" i="1"/>
  <c r="G422" i="1"/>
  <c r="F422" i="1"/>
  <c r="E422" i="1"/>
  <c r="D422" i="1"/>
  <c r="K421" i="1"/>
  <c r="J421" i="1"/>
  <c r="I421" i="1"/>
  <c r="H421" i="1"/>
  <c r="G421" i="1"/>
  <c r="F421" i="1"/>
  <c r="E421" i="1"/>
  <c r="D421" i="1"/>
  <c r="K420" i="1"/>
  <c r="J420" i="1"/>
  <c r="I420" i="1"/>
  <c r="H420" i="1"/>
  <c r="G420" i="1"/>
  <c r="F420" i="1"/>
  <c r="E420" i="1"/>
  <c r="D420" i="1"/>
  <c r="K419" i="1"/>
  <c r="J419" i="1"/>
  <c r="I419" i="1"/>
  <c r="H419" i="1"/>
  <c r="G419" i="1"/>
  <c r="F419" i="1"/>
  <c r="E419" i="1"/>
  <c r="D419" i="1"/>
  <c r="K418" i="1"/>
  <c r="J418" i="1"/>
  <c r="I418" i="1"/>
  <c r="H418" i="1"/>
  <c r="G418" i="1"/>
  <c r="F418" i="1"/>
  <c r="E418" i="1"/>
  <c r="D418" i="1"/>
  <c r="K417" i="1"/>
  <c r="J417" i="1"/>
  <c r="I417" i="1"/>
  <c r="H417" i="1"/>
  <c r="G417" i="1"/>
  <c r="F417" i="1"/>
  <c r="E417" i="1"/>
  <c r="D417" i="1"/>
  <c r="K416" i="1"/>
  <c r="J416" i="1"/>
  <c r="I416" i="1"/>
  <c r="H416" i="1"/>
  <c r="G416" i="1"/>
  <c r="F416" i="1"/>
  <c r="E416" i="1"/>
  <c r="D416" i="1"/>
  <c r="K415" i="1"/>
  <c r="J415" i="1"/>
  <c r="I415" i="1"/>
  <c r="H415" i="1"/>
  <c r="G415" i="1"/>
  <c r="F415" i="1"/>
  <c r="E415" i="1"/>
  <c r="D415" i="1"/>
  <c r="K414" i="1"/>
  <c r="J414" i="1"/>
  <c r="I414" i="1"/>
  <c r="H414" i="1"/>
  <c r="G414" i="1"/>
  <c r="F414" i="1"/>
  <c r="E414" i="1"/>
  <c r="D414" i="1"/>
  <c r="K413" i="1"/>
  <c r="J413" i="1"/>
  <c r="I413" i="1"/>
  <c r="H413" i="1"/>
  <c r="G413" i="1"/>
  <c r="F413" i="1"/>
  <c r="E413" i="1"/>
  <c r="D413" i="1"/>
  <c r="K412" i="1"/>
  <c r="J412" i="1"/>
  <c r="I412" i="1"/>
  <c r="H412" i="1"/>
  <c r="G412" i="1"/>
  <c r="F412" i="1"/>
  <c r="E412" i="1"/>
  <c r="D412" i="1"/>
  <c r="K411" i="1"/>
  <c r="J411" i="1"/>
  <c r="I411" i="1"/>
  <c r="H411" i="1"/>
  <c r="G411" i="1"/>
  <c r="F411" i="1"/>
  <c r="E411" i="1"/>
  <c r="D411" i="1"/>
  <c r="K410" i="1"/>
  <c r="J410" i="1"/>
  <c r="I410" i="1"/>
  <c r="H410" i="1"/>
  <c r="G410" i="1"/>
  <c r="F410" i="1"/>
  <c r="E410" i="1"/>
  <c r="D410" i="1"/>
  <c r="K409" i="1"/>
  <c r="J409" i="1"/>
  <c r="I409" i="1"/>
  <c r="H409" i="1"/>
  <c r="G409" i="1"/>
  <c r="F409" i="1"/>
  <c r="E409" i="1"/>
  <c r="D409" i="1"/>
  <c r="K408" i="1"/>
  <c r="J408" i="1"/>
  <c r="I408" i="1"/>
  <c r="H408" i="1"/>
  <c r="G408" i="1"/>
  <c r="F408" i="1"/>
  <c r="E408" i="1"/>
  <c r="D408" i="1"/>
  <c r="K407" i="1"/>
  <c r="J407" i="1"/>
  <c r="I407" i="1"/>
  <c r="H407" i="1"/>
  <c r="G407" i="1"/>
  <c r="F407" i="1"/>
  <c r="E407" i="1"/>
  <c r="D407" i="1"/>
  <c r="K406" i="1"/>
  <c r="J406" i="1"/>
  <c r="I406" i="1"/>
  <c r="H406" i="1"/>
  <c r="G406" i="1"/>
  <c r="F406" i="1"/>
  <c r="E406" i="1"/>
  <c r="D406" i="1"/>
  <c r="K405" i="1"/>
  <c r="J405" i="1"/>
  <c r="I405" i="1"/>
  <c r="H405" i="1"/>
  <c r="G405" i="1"/>
  <c r="F405" i="1"/>
  <c r="E405" i="1"/>
  <c r="D405" i="1"/>
  <c r="K404" i="1"/>
  <c r="J404" i="1"/>
  <c r="I404" i="1"/>
  <c r="H404" i="1"/>
  <c r="G404" i="1"/>
  <c r="F404" i="1"/>
  <c r="E404" i="1"/>
  <c r="D404" i="1"/>
  <c r="K403" i="1"/>
  <c r="J403" i="1"/>
  <c r="I403" i="1"/>
  <c r="H403" i="1"/>
  <c r="G403" i="1"/>
  <c r="F403" i="1"/>
  <c r="E403" i="1"/>
  <c r="D403" i="1"/>
  <c r="K402" i="1"/>
  <c r="J402" i="1"/>
  <c r="I402" i="1"/>
  <c r="H402" i="1"/>
  <c r="G402" i="1"/>
  <c r="F402" i="1"/>
  <c r="E402" i="1"/>
  <c r="D402" i="1"/>
  <c r="K401" i="1"/>
  <c r="J401" i="1"/>
  <c r="I401" i="1"/>
  <c r="H401" i="1"/>
  <c r="G401" i="1"/>
  <c r="F401" i="1"/>
  <c r="E401" i="1"/>
  <c r="D401" i="1"/>
  <c r="K400" i="1"/>
  <c r="J400" i="1"/>
  <c r="I400" i="1"/>
  <c r="H400" i="1"/>
  <c r="G400" i="1"/>
  <c r="F400" i="1"/>
  <c r="E400" i="1"/>
  <c r="D400" i="1"/>
  <c r="K399" i="1"/>
  <c r="J399" i="1"/>
  <c r="I399" i="1"/>
  <c r="H399" i="1"/>
  <c r="G399" i="1"/>
  <c r="F399" i="1"/>
  <c r="E399" i="1"/>
  <c r="D399" i="1"/>
  <c r="K398" i="1"/>
  <c r="J398" i="1"/>
  <c r="I398" i="1"/>
  <c r="H398" i="1"/>
  <c r="G398" i="1"/>
  <c r="F398" i="1"/>
  <c r="E398" i="1"/>
  <c r="D398" i="1"/>
  <c r="K397" i="1"/>
  <c r="J397" i="1"/>
  <c r="I397" i="1"/>
  <c r="H397" i="1"/>
  <c r="G397" i="1"/>
  <c r="F397" i="1"/>
  <c r="E397" i="1"/>
  <c r="D397" i="1"/>
  <c r="K396" i="1"/>
  <c r="J396" i="1"/>
  <c r="I396" i="1"/>
  <c r="H396" i="1"/>
  <c r="G396" i="1"/>
  <c r="F396" i="1"/>
  <c r="E396" i="1"/>
  <c r="D396" i="1"/>
  <c r="K395" i="1"/>
  <c r="J395" i="1"/>
  <c r="I395" i="1"/>
  <c r="H395" i="1"/>
  <c r="G395" i="1"/>
  <c r="F395" i="1"/>
  <c r="E395" i="1"/>
  <c r="D395" i="1"/>
  <c r="K394" i="1"/>
  <c r="J394" i="1"/>
  <c r="I394" i="1"/>
  <c r="H394" i="1"/>
  <c r="G394" i="1"/>
  <c r="F394" i="1"/>
  <c r="E394" i="1"/>
  <c r="D394" i="1"/>
  <c r="K393" i="1"/>
  <c r="J393" i="1"/>
  <c r="I393" i="1"/>
  <c r="H393" i="1"/>
  <c r="G393" i="1"/>
  <c r="F393" i="1"/>
  <c r="E393" i="1"/>
  <c r="D393" i="1"/>
  <c r="K392" i="1"/>
  <c r="J392" i="1"/>
  <c r="I392" i="1"/>
  <c r="H392" i="1"/>
  <c r="G392" i="1"/>
  <c r="F392" i="1"/>
  <c r="E392" i="1"/>
  <c r="D392" i="1"/>
  <c r="K391" i="1"/>
  <c r="J391" i="1"/>
  <c r="I391" i="1"/>
  <c r="H391" i="1"/>
  <c r="G391" i="1"/>
  <c r="F391" i="1"/>
  <c r="E391" i="1"/>
  <c r="D391" i="1"/>
  <c r="K390" i="1"/>
  <c r="J390" i="1"/>
  <c r="I390" i="1"/>
  <c r="H390" i="1"/>
  <c r="G390" i="1"/>
  <c r="F390" i="1"/>
  <c r="E390" i="1"/>
  <c r="D390" i="1"/>
  <c r="K389" i="1"/>
  <c r="J389" i="1"/>
  <c r="I389" i="1"/>
  <c r="H389" i="1"/>
  <c r="G389" i="1"/>
  <c r="F389" i="1"/>
  <c r="E389" i="1"/>
  <c r="D389" i="1"/>
  <c r="K388" i="1"/>
  <c r="J388" i="1"/>
  <c r="I388" i="1"/>
  <c r="H388" i="1"/>
  <c r="G388" i="1"/>
  <c r="F388" i="1"/>
  <c r="E388" i="1"/>
  <c r="D388" i="1"/>
  <c r="K387" i="1"/>
  <c r="J387" i="1"/>
  <c r="I387" i="1"/>
  <c r="H387" i="1"/>
  <c r="G387" i="1"/>
  <c r="F387" i="1"/>
  <c r="E387" i="1"/>
  <c r="D387" i="1"/>
  <c r="K386" i="1"/>
  <c r="J386" i="1"/>
  <c r="I386" i="1"/>
  <c r="H386" i="1"/>
  <c r="G386" i="1"/>
  <c r="F386" i="1"/>
  <c r="E386" i="1"/>
  <c r="D386" i="1"/>
  <c r="K385" i="1"/>
  <c r="J385" i="1"/>
  <c r="I385" i="1"/>
  <c r="H385" i="1"/>
  <c r="G385" i="1"/>
  <c r="F385" i="1"/>
  <c r="E385" i="1"/>
  <c r="D385" i="1"/>
  <c r="K384" i="1"/>
  <c r="J384" i="1"/>
  <c r="I384" i="1"/>
  <c r="H384" i="1"/>
  <c r="G384" i="1"/>
  <c r="F384" i="1"/>
  <c r="E384" i="1"/>
  <c r="D384" i="1"/>
  <c r="K383" i="1"/>
  <c r="J383" i="1"/>
  <c r="I383" i="1"/>
  <c r="H383" i="1"/>
  <c r="G383" i="1"/>
  <c r="F383" i="1"/>
  <c r="E383" i="1"/>
  <c r="D383" i="1"/>
  <c r="K382" i="1"/>
  <c r="J382" i="1"/>
  <c r="I382" i="1"/>
  <c r="H382" i="1"/>
  <c r="G382" i="1"/>
  <c r="F382" i="1"/>
  <c r="E382" i="1"/>
  <c r="D382" i="1"/>
  <c r="K381" i="1"/>
  <c r="J381" i="1"/>
  <c r="I381" i="1"/>
  <c r="H381" i="1"/>
  <c r="G381" i="1"/>
  <c r="F381" i="1"/>
  <c r="E381" i="1"/>
  <c r="D381" i="1"/>
  <c r="K380" i="1"/>
  <c r="J380" i="1"/>
  <c r="I380" i="1"/>
  <c r="H380" i="1"/>
  <c r="G380" i="1"/>
  <c r="F380" i="1"/>
  <c r="E380" i="1"/>
  <c r="D380" i="1"/>
  <c r="K379" i="1"/>
  <c r="J379" i="1"/>
  <c r="I379" i="1"/>
  <c r="H379" i="1"/>
  <c r="G379" i="1"/>
  <c r="F379" i="1"/>
  <c r="E379" i="1"/>
  <c r="D379" i="1"/>
  <c r="K378" i="1"/>
  <c r="J378" i="1"/>
  <c r="I378" i="1"/>
  <c r="H378" i="1"/>
  <c r="G378" i="1"/>
  <c r="F378" i="1"/>
  <c r="E378" i="1"/>
  <c r="D378" i="1"/>
  <c r="K377" i="1"/>
  <c r="J377" i="1"/>
  <c r="I377" i="1"/>
  <c r="H377" i="1"/>
  <c r="G377" i="1"/>
  <c r="F377" i="1"/>
  <c r="E377" i="1"/>
  <c r="D377" i="1"/>
  <c r="K376" i="1"/>
  <c r="J376" i="1"/>
  <c r="I376" i="1"/>
  <c r="H376" i="1"/>
  <c r="G376" i="1"/>
  <c r="F376" i="1"/>
  <c r="E376" i="1"/>
  <c r="D376" i="1"/>
  <c r="K375" i="1"/>
  <c r="J375" i="1"/>
  <c r="I375" i="1"/>
  <c r="H375" i="1"/>
  <c r="G375" i="1"/>
  <c r="F375" i="1"/>
  <c r="E375" i="1"/>
  <c r="D375" i="1"/>
  <c r="K374" i="1"/>
  <c r="J374" i="1"/>
  <c r="I374" i="1"/>
  <c r="H374" i="1"/>
  <c r="G374" i="1"/>
  <c r="F374" i="1"/>
  <c r="E374" i="1"/>
  <c r="D374" i="1"/>
  <c r="K373" i="1"/>
  <c r="J373" i="1"/>
  <c r="I373" i="1"/>
  <c r="H373" i="1"/>
  <c r="G373" i="1"/>
  <c r="F373" i="1"/>
  <c r="E373" i="1"/>
  <c r="D373" i="1"/>
  <c r="K372" i="1"/>
  <c r="J372" i="1"/>
  <c r="I372" i="1"/>
  <c r="H372" i="1"/>
  <c r="G372" i="1"/>
  <c r="F372" i="1"/>
  <c r="E372" i="1"/>
  <c r="D372" i="1"/>
  <c r="K371" i="1"/>
  <c r="J371" i="1"/>
  <c r="I371" i="1"/>
  <c r="H371" i="1"/>
  <c r="G371" i="1"/>
  <c r="F371" i="1"/>
  <c r="E371" i="1"/>
  <c r="D371" i="1"/>
  <c r="K370" i="1"/>
  <c r="J370" i="1"/>
  <c r="I370" i="1"/>
  <c r="H370" i="1"/>
  <c r="G370" i="1"/>
  <c r="F370" i="1"/>
  <c r="E370" i="1"/>
  <c r="D370" i="1"/>
  <c r="K369" i="1"/>
  <c r="J369" i="1"/>
  <c r="I369" i="1"/>
  <c r="H369" i="1"/>
  <c r="G369" i="1"/>
  <c r="F369" i="1"/>
  <c r="E369" i="1"/>
  <c r="D369" i="1"/>
  <c r="K368" i="1"/>
  <c r="J368" i="1"/>
  <c r="I368" i="1"/>
  <c r="H368" i="1"/>
  <c r="G368" i="1"/>
  <c r="F368" i="1"/>
  <c r="E368" i="1"/>
  <c r="D368" i="1"/>
  <c r="K367" i="1"/>
  <c r="J367" i="1"/>
  <c r="I367" i="1"/>
  <c r="H367" i="1"/>
  <c r="G367" i="1"/>
  <c r="F367" i="1"/>
  <c r="E367" i="1"/>
  <c r="D367" i="1"/>
  <c r="K366" i="1"/>
  <c r="J366" i="1"/>
  <c r="I366" i="1"/>
  <c r="H366" i="1"/>
  <c r="G366" i="1"/>
  <c r="F366" i="1"/>
  <c r="E366" i="1"/>
  <c r="D366" i="1"/>
  <c r="K365" i="1"/>
  <c r="J365" i="1"/>
  <c r="I365" i="1"/>
  <c r="H365" i="1"/>
  <c r="G365" i="1"/>
  <c r="F365" i="1"/>
  <c r="E365" i="1"/>
  <c r="D365" i="1"/>
  <c r="K364" i="1"/>
  <c r="J364" i="1"/>
  <c r="I364" i="1"/>
  <c r="H364" i="1"/>
  <c r="G364" i="1"/>
  <c r="F364" i="1"/>
  <c r="E364" i="1"/>
  <c r="D364" i="1"/>
  <c r="K363" i="1"/>
  <c r="J363" i="1"/>
  <c r="I363" i="1"/>
  <c r="H363" i="1"/>
  <c r="G363" i="1"/>
  <c r="F363" i="1"/>
  <c r="E363" i="1"/>
  <c r="D363" i="1"/>
  <c r="K362" i="1"/>
  <c r="J362" i="1"/>
  <c r="I362" i="1"/>
  <c r="H362" i="1"/>
  <c r="G362" i="1"/>
  <c r="F362" i="1"/>
  <c r="E362" i="1"/>
  <c r="D362" i="1"/>
  <c r="K361" i="1"/>
  <c r="J361" i="1"/>
  <c r="I361" i="1"/>
  <c r="H361" i="1"/>
  <c r="G361" i="1"/>
  <c r="F361" i="1"/>
  <c r="E361" i="1"/>
  <c r="D361" i="1"/>
  <c r="K360" i="1"/>
  <c r="J360" i="1"/>
  <c r="I360" i="1"/>
  <c r="H360" i="1"/>
  <c r="G360" i="1"/>
  <c r="F360" i="1"/>
  <c r="E360" i="1"/>
  <c r="D360" i="1"/>
  <c r="K359" i="1"/>
  <c r="J359" i="1"/>
  <c r="I359" i="1"/>
  <c r="H359" i="1"/>
  <c r="G359" i="1"/>
  <c r="F359" i="1"/>
  <c r="E359" i="1"/>
  <c r="D359" i="1"/>
  <c r="K358" i="1"/>
  <c r="J358" i="1"/>
  <c r="I358" i="1"/>
  <c r="H358" i="1"/>
  <c r="G358" i="1"/>
  <c r="F358" i="1"/>
  <c r="E358" i="1"/>
  <c r="D358" i="1"/>
  <c r="K357" i="1"/>
  <c r="J357" i="1"/>
  <c r="I357" i="1"/>
  <c r="H357" i="1"/>
  <c r="G357" i="1"/>
  <c r="F357" i="1"/>
  <c r="E357" i="1"/>
  <c r="D357" i="1"/>
  <c r="K356" i="1"/>
  <c r="J356" i="1"/>
  <c r="I356" i="1"/>
  <c r="H356" i="1"/>
  <c r="G356" i="1"/>
  <c r="F356" i="1"/>
  <c r="E356" i="1"/>
  <c r="D356" i="1"/>
  <c r="K355" i="1"/>
  <c r="J355" i="1"/>
  <c r="I355" i="1"/>
  <c r="H355" i="1"/>
  <c r="G355" i="1"/>
  <c r="F355" i="1"/>
  <c r="E355" i="1"/>
  <c r="D355" i="1"/>
  <c r="K354" i="1"/>
  <c r="J354" i="1"/>
  <c r="I354" i="1"/>
  <c r="H354" i="1"/>
  <c r="G354" i="1"/>
  <c r="F354" i="1"/>
  <c r="E354" i="1"/>
  <c r="D354" i="1"/>
  <c r="K353" i="1"/>
  <c r="J353" i="1"/>
  <c r="I353" i="1"/>
  <c r="H353" i="1"/>
  <c r="G353" i="1"/>
  <c r="F353" i="1"/>
  <c r="E353" i="1"/>
  <c r="D353" i="1"/>
  <c r="K352" i="1"/>
  <c r="J352" i="1"/>
  <c r="I352" i="1"/>
  <c r="H352" i="1"/>
  <c r="G352" i="1"/>
  <c r="F352" i="1"/>
  <c r="E352" i="1"/>
  <c r="D352" i="1"/>
  <c r="K351" i="1"/>
  <c r="J351" i="1"/>
  <c r="I351" i="1"/>
  <c r="H351" i="1"/>
  <c r="G351" i="1"/>
  <c r="F351" i="1"/>
  <c r="E351" i="1"/>
  <c r="D351" i="1"/>
  <c r="K350" i="1"/>
  <c r="J350" i="1"/>
  <c r="I350" i="1"/>
  <c r="H350" i="1"/>
  <c r="G350" i="1"/>
  <c r="F350" i="1"/>
  <c r="E350" i="1"/>
  <c r="D350" i="1"/>
  <c r="K349" i="1"/>
  <c r="J349" i="1"/>
  <c r="I349" i="1"/>
  <c r="H349" i="1"/>
  <c r="G349" i="1"/>
  <c r="F349" i="1"/>
  <c r="E349" i="1"/>
  <c r="D349" i="1"/>
  <c r="K348" i="1"/>
  <c r="J348" i="1"/>
  <c r="I348" i="1"/>
  <c r="H348" i="1"/>
  <c r="G348" i="1"/>
  <c r="F348" i="1"/>
  <c r="E348" i="1"/>
  <c r="D348" i="1"/>
  <c r="K347" i="1"/>
  <c r="J347" i="1"/>
  <c r="I347" i="1"/>
  <c r="H347" i="1"/>
  <c r="G347" i="1"/>
  <c r="F347" i="1"/>
  <c r="E347" i="1"/>
  <c r="D347" i="1"/>
  <c r="K346" i="1"/>
  <c r="J346" i="1"/>
  <c r="I346" i="1"/>
  <c r="H346" i="1"/>
  <c r="G346" i="1"/>
  <c r="F346" i="1"/>
  <c r="E346" i="1"/>
  <c r="D346" i="1"/>
  <c r="K345" i="1"/>
  <c r="J345" i="1"/>
  <c r="I345" i="1"/>
  <c r="H345" i="1"/>
  <c r="G345" i="1"/>
  <c r="F345" i="1"/>
  <c r="E345" i="1"/>
  <c r="D345" i="1"/>
  <c r="K344" i="1"/>
  <c r="J344" i="1"/>
  <c r="I344" i="1"/>
  <c r="H344" i="1"/>
  <c r="G344" i="1"/>
  <c r="F344" i="1"/>
  <c r="E344" i="1"/>
  <c r="D344" i="1"/>
  <c r="K343" i="1"/>
  <c r="J343" i="1"/>
  <c r="I343" i="1"/>
  <c r="H343" i="1"/>
  <c r="G343" i="1"/>
  <c r="F343" i="1"/>
  <c r="E343" i="1"/>
  <c r="D343" i="1"/>
  <c r="K342" i="1"/>
  <c r="J342" i="1"/>
  <c r="I342" i="1"/>
  <c r="H342" i="1"/>
  <c r="G342" i="1"/>
  <c r="F342" i="1"/>
  <c r="E342" i="1"/>
  <c r="D342" i="1"/>
  <c r="K341" i="1"/>
  <c r="J341" i="1"/>
  <c r="I341" i="1"/>
  <c r="H341" i="1"/>
  <c r="G341" i="1"/>
  <c r="F341" i="1"/>
  <c r="E341" i="1"/>
  <c r="D341" i="1"/>
  <c r="K340" i="1"/>
  <c r="J340" i="1"/>
  <c r="I340" i="1"/>
  <c r="H340" i="1"/>
  <c r="G340" i="1"/>
  <c r="F340" i="1"/>
  <c r="E340" i="1"/>
  <c r="D340" i="1"/>
  <c r="K339" i="1"/>
  <c r="J339" i="1"/>
  <c r="I339" i="1"/>
  <c r="H339" i="1"/>
  <c r="G339" i="1"/>
  <c r="F339" i="1"/>
  <c r="E339" i="1"/>
  <c r="D339" i="1"/>
  <c r="K338" i="1"/>
  <c r="J338" i="1"/>
  <c r="I338" i="1"/>
  <c r="H338" i="1"/>
  <c r="G338" i="1"/>
  <c r="F338" i="1"/>
  <c r="E338" i="1"/>
  <c r="D338" i="1"/>
  <c r="K337" i="1"/>
  <c r="J337" i="1"/>
  <c r="I337" i="1"/>
  <c r="H337" i="1"/>
  <c r="G337" i="1"/>
  <c r="F337" i="1"/>
  <c r="E337" i="1"/>
  <c r="D337" i="1"/>
  <c r="K336" i="1"/>
  <c r="J336" i="1"/>
  <c r="I336" i="1"/>
  <c r="H336" i="1"/>
  <c r="G336" i="1"/>
  <c r="F336" i="1"/>
  <c r="E336" i="1"/>
  <c r="D336" i="1"/>
  <c r="K335" i="1"/>
  <c r="J335" i="1"/>
  <c r="I335" i="1"/>
  <c r="H335" i="1"/>
  <c r="G335" i="1"/>
  <c r="F335" i="1"/>
  <c r="E335" i="1"/>
  <c r="D335" i="1"/>
  <c r="K334" i="1"/>
  <c r="J334" i="1"/>
  <c r="I334" i="1"/>
  <c r="H334" i="1"/>
  <c r="G334" i="1"/>
  <c r="F334" i="1"/>
  <c r="E334" i="1"/>
  <c r="D334" i="1"/>
  <c r="K333" i="1"/>
  <c r="J333" i="1"/>
  <c r="I333" i="1"/>
  <c r="H333" i="1"/>
  <c r="G333" i="1"/>
  <c r="F333" i="1"/>
  <c r="E333" i="1"/>
  <c r="D333" i="1"/>
  <c r="K332" i="1"/>
  <c r="J332" i="1"/>
  <c r="I332" i="1"/>
  <c r="H332" i="1"/>
  <c r="G332" i="1"/>
  <c r="F332" i="1"/>
  <c r="E332" i="1"/>
  <c r="D332" i="1"/>
  <c r="K331" i="1"/>
  <c r="J331" i="1"/>
  <c r="I331" i="1"/>
  <c r="H331" i="1"/>
  <c r="G331" i="1"/>
  <c r="F331" i="1"/>
  <c r="E331" i="1"/>
  <c r="D331" i="1"/>
  <c r="K330" i="1"/>
  <c r="J330" i="1"/>
  <c r="I330" i="1"/>
  <c r="H330" i="1"/>
  <c r="G330" i="1"/>
  <c r="F330" i="1"/>
  <c r="E330" i="1"/>
  <c r="D330" i="1"/>
  <c r="K329" i="1"/>
  <c r="J329" i="1"/>
  <c r="I329" i="1"/>
  <c r="H329" i="1"/>
  <c r="G329" i="1"/>
  <c r="F329" i="1"/>
  <c r="E329" i="1"/>
  <c r="D329" i="1"/>
  <c r="K328" i="1"/>
  <c r="J328" i="1"/>
  <c r="I328" i="1"/>
  <c r="H328" i="1"/>
  <c r="G328" i="1"/>
  <c r="F328" i="1"/>
  <c r="E328" i="1"/>
  <c r="D328" i="1"/>
  <c r="K327" i="1"/>
  <c r="J327" i="1"/>
  <c r="I327" i="1"/>
  <c r="H327" i="1"/>
  <c r="G327" i="1"/>
  <c r="F327" i="1"/>
  <c r="E327" i="1"/>
  <c r="D327" i="1"/>
  <c r="K326" i="1"/>
  <c r="J326" i="1"/>
  <c r="I326" i="1"/>
  <c r="H326" i="1"/>
  <c r="G326" i="1"/>
  <c r="F326" i="1"/>
  <c r="E326" i="1"/>
  <c r="D326" i="1"/>
  <c r="K325" i="1"/>
  <c r="J325" i="1"/>
  <c r="I325" i="1"/>
  <c r="H325" i="1"/>
  <c r="G325" i="1"/>
  <c r="F325" i="1"/>
  <c r="E325" i="1"/>
  <c r="D325" i="1"/>
  <c r="K324" i="1"/>
  <c r="J324" i="1"/>
  <c r="I324" i="1"/>
  <c r="H324" i="1"/>
  <c r="G324" i="1"/>
  <c r="F324" i="1"/>
  <c r="E324" i="1"/>
  <c r="D324" i="1"/>
  <c r="K323" i="1"/>
  <c r="J323" i="1"/>
  <c r="I323" i="1"/>
  <c r="H323" i="1"/>
  <c r="G323" i="1"/>
  <c r="F323" i="1"/>
  <c r="E323" i="1"/>
  <c r="D323" i="1"/>
  <c r="K322" i="1"/>
  <c r="J322" i="1"/>
  <c r="I322" i="1"/>
  <c r="H322" i="1"/>
  <c r="G322" i="1"/>
  <c r="F322" i="1"/>
  <c r="E322" i="1"/>
  <c r="D322" i="1"/>
  <c r="K321" i="1"/>
  <c r="J321" i="1"/>
  <c r="I321" i="1"/>
  <c r="H321" i="1"/>
  <c r="G321" i="1"/>
  <c r="F321" i="1"/>
  <c r="E321" i="1"/>
  <c r="D321" i="1"/>
  <c r="K320" i="1"/>
  <c r="J320" i="1"/>
  <c r="I320" i="1"/>
  <c r="H320" i="1"/>
  <c r="G320" i="1"/>
  <c r="F320" i="1"/>
  <c r="E320" i="1"/>
  <c r="D320" i="1"/>
  <c r="K319" i="1"/>
  <c r="J319" i="1"/>
  <c r="I319" i="1"/>
  <c r="H319" i="1"/>
  <c r="G319" i="1"/>
  <c r="F319" i="1"/>
  <c r="E319" i="1"/>
  <c r="D319" i="1"/>
  <c r="K318" i="1"/>
  <c r="J318" i="1"/>
  <c r="I318" i="1"/>
  <c r="H318" i="1"/>
  <c r="G318" i="1"/>
  <c r="F318" i="1"/>
  <c r="E318" i="1"/>
  <c r="D318" i="1"/>
  <c r="K317" i="1"/>
  <c r="J317" i="1"/>
  <c r="I317" i="1"/>
  <c r="H317" i="1"/>
  <c r="G317" i="1"/>
  <c r="F317" i="1"/>
  <c r="E317" i="1"/>
  <c r="D317" i="1"/>
  <c r="K316" i="1"/>
  <c r="J316" i="1"/>
  <c r="I316" i="1"/>
  <c r="H316" i="1"/>
  <c r="G316" i="1"/>
  <c r="F316" i="1"/>
  <c r="E316" i="1"/>
  <c r="D316" i="1"/>
  <c r="K315" i="1"/>
  <c r="J315" i="1"/>
  <c r="I315" i="1"/>
  <c r="H315" i="1"/>
  <c r="G315" i="1"/>
  <c r="F315" i="1"/>
  <c r="E315" i="1"/>
  <c r="D315" i="1"/>
  <c r="K314" i="1"/>
  <c r="J314" i="1"/>
  <c r="I314" i="1"/>
  <c r="H314" i="1"/>
  <c r="G314" i="1"/>
  <c r="F314" i="1"/>
  <c r="E314" i="1"/>
  <c r="D314" i="1"/>
  <c r="K313" i="1"/>
  <c r="J313" i="1"/>
  <c r="I313" i="1"/>
  <c r="H313" i="1"/>
  <c r="G313" i="1"/>
  <c r="F313" i="1"/>
  <c r="E313" i="1"/>
  <c r="D313" i="1"/>
  <c r="K312" i="1"/>
  <c r="J312" i="1"/>
  <c r="I312" i="1"/>
  <c r="H312" i="1"/>
  <c r="G312" i="1"/>
  <c r="F312" i="1"/>
  <c r="E312" i="1"/>
  <c r="D312" i="1"/>
  <c r="K311" i="1"/>
  <c r="J311" i="1"/>
  <c r="I311" i="1"/>
  <c r="H311" i="1"/>
  <c r="G311" i="1"/>
  <c r="F311" i="1"/>
  <c r="E311" i="1"/>
  <c r="D311" i="1"/>
  <c r="K310" i="1"/>
  <c r="J310" i="1"/>
  <c r="I310" i="1"/>
  <c r="H310" i="1"/>
  <c r="G310" i="1"/>
  <c r="F310" i="1"/>
  <c r="E310" i="1"/>
  <c r="D310" i="1"/>
  <c r="K309" i="1"/>
  <c r="J309" i="1"/>
  <c r="I309" i="1"/>
  <c r="H309" i="1"/>
  <c r="G309" i="1"/>
  <c r="F309" i="1"/>
  <c r="E309" i="1"/>
  <c r="D309" i="1"/>
  <c r="K308" i="1"/>
  <c r="J308" i="1"/>
  <c r="I308" i="1"/>
  <c r="H308" i="1"/>
  <c r="G308" i="1"/>
  <c r="F308" i="1"/>
  <c r="E308" i="1"/>
  <c r="D308" i="1"/>
  <c r="K307" i="1"/>
  <c r="J307" i="1"/>
  <c r="I307" i="1"/>
  <c r="H307" i="1"/>
  <c r="G307" i="1"/>
  <c r="F307" i="1"/>
  <c r="E307" i="1"/>
  <c r="D307" i="1"/>
  <c r="K306" i="1"/>
  <c r="J306" i="1"/>
  <c r="I306" i="1"/>
  <c r="H306" i="1"/>
  <c r="G306" i="1"/>
  <c r="F306" i="1"/>
  <c r="E306" i="1"/>
  <c r="D306" i="1"/>
  <c r="K305" i="1"/>
  <c r="J305" i="1"/>
  <c r="I305" i="1"/>
  <c r="H305" i="1"/>
  <c r="G305" i="1"/>
  <c r="F305" i="1"/>
  <c r="E305" i="1"/>
  <c r="D305" i="1"/>
  <c r="K304" i="1"/>
  <c r="J304" i="1"/>
  <c r="I304" i="1"/>
  <c r="H304" i="1"/>
  <c r="G304" i="1"/>
  <c r="F304" i="1"/>
  <c r="E304" i="1"/>
  <c r="D304" i="1"/>
  <c r="K303" i="1"/>
  <c r="J303" i="1"/>
  <c r="I303" i="1"/>
  <c r="H303" i="1"/>
  <c r="G303" i="1"/>
  <c r="F303" i="1"/>
  <c r="E303" i="1"/>
  <c r="D303" i="1"/>
  <c r="K302" i="1"/>
  <c r="J302" i="1"/>
  <c r="I302" i="1"/>
  <c r="H302" i="1"/>
  <c r="G302" i="1"/>
  <c r="F302" i="1"/>
  <c r="E302" i="1"/>
  <c r="D302" i="1"/>
  <c r="K301" i="1"/>
  <c r="J301" i="1"/>
  <c r="I301" i="1"/>
  <c r="H301" i="1"/>
  <c r="G301" i="1"/>
  <c r="F301" i="1"/>
  <c r="E301" i="1"/>
  <c r="D301" i="1"/>
  <c r="K300" i="1"/>
  <c r="J300" i="1"/>
  <c r="I300" i="1"/>
  <c r="H300" i="1"/>
  <c r="G300" i="1"/>
  <c r="F300" i="1"/>
  <c r="E300" i="1"/>
  <c r="D300" i="1"/>
  <c r="K299" i="1"/>
  <c r="J299" i="1"/>
  <c r="I299" i="1"/>
  <c r="H299" i="1"/>
  <c r="G299" i="1"/>
  <c r="F299" i="1"/>
  <c r="E299" i="1"/>
  <c r="D299" i="1"/>
  <c r="K298" i="1"/>
  <c r="J298" i="1"/>
  <c r="I298" i="1"/>
  <c r="H298" i="1"/>
  <c r="G298" i="1"/>
  <c r="F298" i="1"/>
  <c r="E298" i="1"/>
  <c r="D298" i="1"/>
  <c r="K297" i="1"/>
  <c r="J297" i="1"/>
  <c r="I297" i="1"/>
  <c r="H297" i="1"/>
  <c r="G297" i="1"/>
  <c r="F297" i="1"/>
  <c r="E297" i="1"/>
  <c r="D297" i="1"/>
  <c r="K296" i="1"/>
  <c r="J296" i="1"/>
  <c r="I296" i="1"/>
  <c r="H296" i="1"/>
  <c r="G296" i="1"/>
  <c r="F296" i="1"/>
  <c r="E296" i="1"/>
  <c r="D296" i="1"/>
  <c r="K295" i="1"/>
  <c r="J295" i="1"/>
  <c r="I295" i="1"/>
  <c r="H295" i="1"/>
  <c r="G295" i="1"/>
  <c r="F295" i="1"/>
  <c r="E295" i="1"/>
  <c r="D295" i="1"/>
  <c r="K294" i="1"/>
  <c r="J294" i="1"/>
  <c r="I294" i="1"/>
  <c r="H294" i="1"/>
  <c r="G294" i="1"/>
  <c r="F294" i="1"/>
  <c r="E294" i="1"/>
  <c r="D294" i="1"/>
  <c r="K293" i="1"/>
  <c r="J293" i="1"/>
  <c r="I293" i="1"/>
  <c r="H293" i="1"/>
  <c r="G293" i="1"/>
  <c r="F293" i="1"/>
  <c r="E293" i="1"/>
  <c r="D293" i="1"/>
  <c r="K292" i="1"/>
  <c r="J292" i="1"/>
  <c r="I292" i="1"/>
  <c r="H292" i="1"/>
  <c r="G292" i="1"/>
  <c r="F292" i="1"/>
  <c r="E292" i="1"/>
  <c r="D292" i="1"/>
  <c r="K291" i="1"/>
  <c r="J291" i="1"/>
  <c r="I291" i="1"/>
  <c r="H291" i="1"/>
  <c r="G291" i="1"/>
  <c r="F291" i="1"/>
  <c r="E291" i="1"/>
  <c r="D291" i="1"/>
  <c r="K290" i="1"/>
  <c r="J290" i="1"/>
  <c r="I290" i="1"/>
  <c r="H290" i="1"/>
  <c r="G290" i="1"/>
  <c r="F290" i="1"/>
  <c r="E290" i="1"/>
  <c r="D290" i="1"/>
  <c r="K289" i="1"/>
  <c r="J289" i="1"/>
  <c r="I289" i="1"/>
  <c r="H289" i="1"/>
  <c r="G289" i="1"/>
  <c r="F289" i="1"/>
  <c r="E289" i="1"/>
  <c r="D289" i="1"/>
  <c r="K288" i="1"/>
  <c r="J288" i="1"/>
  <c r="I288" i="1"/>
  <c r="H288" i="1"/>
  <c r="G288" i="1"/>
  <c r="F288" i="1"/>
  <c r="E288" i="1"/>
  <c r="D288" i="1"/>
  <c r="K287" i="1"/>
  <c r="J287" i="1"/>
  <c r="I287" i="1"/>
  <c r="H287" i="1"/>
  <c r="G287" i="1"/>
  <c r="F287" i="1"/>
  <c r="E287" i="1"/>
  <c r="D287" i="1"/>
  <c r="K286" i="1"/>
  <c r="J286" i="1"/>
  <c r="I286" i="1"/>
  <c r="H286" i="1"/>
  <c r="G286" i="1"/>
  <c r="F286" i="1"/>
  <c r="E286" i="1"/>
  <c r="D286" i="1"/>
  <c r="K285" i="1"/>
  <c r="J285" i="1"/>
  <c r="I285" i="1"/>
  <c r="H285" i="1"/>
  <c r="G285" i="1"/>
  <c r="F285" i="1"/>
  <c r="E285" i="1"/>
  <c r="D285" i="1"/>
  <c r="K284" i="1"/>
  <c r="J284" i="1"/>
  <c r="I284" i="1"/>
  <c r="H284" i="1"/>
  <c r="G284" i="1"/>
  <c r="F284" i="1"/>
  <c r="E284" i="1"/>
  <c r="D284" i="1"/>
  <c r="K283" i="1"/>
  <c r="J283" i="1"/>
  <c r="I283" i="1"/>
  <c r="H283" i="1"/>
  <c r="G283" i="1"/>
  <c r="F283" i="1"/>
  <c r="E283" i="1"/>
  <c r="D283" i="1"/>
  <c r="K282" i="1"/>
  <c r="J282" i="1"/>
  <c r="I282" i="1"/>
  <c r="H282" i="1"/>
  <c r="G282" i="1"/>
  <c r="F282" i="1"/>
  <c r="E282" i="1"/>
  <c r="D282" i="1"/>
  <c r="K281" i="1"/>
  <c r="J281" i="1"/>
  <c r="I281" i="1"/>
  <c r="H281" i="1"/>
  <c r="G281" i="1"/>
  <c r="F281" i="1"/>
  <c r="E281" i="1"/>
  <c r="D281" i="1"/>
  <c r="K280" i="1"/>
  <c r="J280" i="1"/>
  <c r="I280" i="1"/>
  <c r="H280" i="1"/>
  <c r="G280" i="1"/>
  <c r="F280" i="1"/>
  <c r="E280" i="1"/>
  <c r="D280" i="1"/>
  <c r="K279" i="1"/>
  <c r="J279" i="1"/>
  <c r="I279" i="1"/>
  <c r="H279" i="1"/>
  <c r="G279" i="1"/>
  <c r="F279" i="1"/>
  <c r="E279" i="1"/>
  <c r="D279" i="1"/>
  <c r="K278" i="1"/>
  <c r="J278" i="1"/>
  <c r="I278" i="1"/>
  <c r="H278" i="1"/>
  <c r="G278" i="1"/>
  <c r="F278" i="1"/>
  <c r="E278" i="1"/>
  <c r="D278" i="1"/>
  <c r="K277" i="1"/>
  <c r="J277" i="1"/>
  <c r="I277" i="1"/>
  <c r="H277" i="1"/>
  <c r="G277" i="1"/>
  <c r="F277" i="1"/>
  <c r="E277" i="1"/>
  <c r="D277" i="1"/>
  <c r="K276" i="1"/>
  <c r="J276" i="1"/>
  <c r="I276" i="1"/>
  <c r="H276" i="1"/>
  <c r="G276" i="1"/>
  <c r="F276" i="1"/>
  <c r="E276" i="1"/>
  <c r="D276" i="1"/>
  <c r="K275" i="1"/>
  <c r="J275" i="1"/>
  <c r="I275" i="1"/>
  <c r="H275" i="1"/>
  <c r="G275" i="1"/>
  <c r="F275" i="1"/>
  <c r="E275" i="1"/>
  <c r="D275" i="1"/>
  <c r="K274" i="1"/>
  <c r="J274" i="1"/>
  <c r="I274" i="1"/>
  <c r="H274" i="1"/>
  <c r="G274" i="1"/>
  <c r="F274" i="1"/>
  <c r="E274" i="1"/>
  <c r="D274" i="1"/>
  <c r="K273" i="1"/>
  <c r="J273" i="1"/>
  <c r="I273" i="1"/>
  <c r="H273" i="1"/>
  <c r="G273" i="1"/>
  <c r="F273" i="1"/>
  <c r="E273" i="1"/>
  <c r="D273" i="1"/>
  <c r="K272" i="1"/>
  <c r="J272" i="1"/>
  <c r="I272" i="1"/>
  <c r="H272" i="1"/>
  <c r="G272" i="1"/>
  <c r="F272" i="1"/>
  <c r="E272" i="1"/>
  <c r="D272" i="1"/>
  <c r="K271" i="1"/>
  <c r="J271" i="1"/>
  <c r="I271" i="1"/>
  <c r="H271" i="1"/>
  <c r="G271" i="1"/>
  <c r="F271" i="1"/>
  <c r="E271" i="1"/>
  <c r="D271" i="1"/>
  <c r="K270" i="1"/>
  <c r="J270" i="1"/>
  <c r="I270" i="1"/>
  <c r="H270" i="1"/>
  <c r="G270" i="1"/>
  <c r="F270" i="1"/>
  <c r="E270" i="1"/>
  <c r="D270" i="1"/>
  <c r="K269" i="1"/>
  <c r="J269" i="1"/>
  <c r="I269" i="1"/>
  <c r="H269" i="1"/>
  <c r="G269" i="1"/>
  <c r="F269" i="1"/>
  <c r="E269" i="1"/>
  <c r="D269" i="1"/>
  <c r="K268" i="1"/>
  <c r="J268" i="1"/>
  <c r="I268" i="1"/>
  <c r="H268" i="1"/>
  <c r="G268" i="1"/>
  <c r="F268" i="1"/>
  <c r="E268" i="1"/>
  <c r="D268" i="1"/>
  <c r="K267" i="1"/>
  <c r="J267" i="1"/>
  <c r="I267" i="1"/>
  <c r="H267" i="1"/>
  <c r="G267" i="1"/>
  <c r="F267" i="1"/>
  <c r="E267" i="1"/>
  <c r="D267" i="1"/>
  <c r="K266" i="1"/>
  <c r="J266" i="1"/>
  <c r="I266" i="1"/>
  <c r="H266" i="1"/>
  <c r="G266" i="1"/>
  <c r="F266" i="1"/>
  <c r="E266" i="1"/>
  <c r="D266" i="1"/>
  <c r="K265" i="1"/>
  <c r="J265" i="1"/>
  <c r="I265" i="1"/>
  <c r="H265" i="1"/>
  <c r="G265" i="1"/>
  <c r="F265" i="1"/>
  <c r="E265" i="1"/>
  <c r="D265" i="1"/>
  <c r="K264" i="1"/>
  <c r="J264" i="1"/>
  <c r="I264" i="1"/>
  <c r="H264" i="1"/>
  <c r="G264" i="1"/>
  <c r="F264" i="1"/>
  <c r="E264" i="1"/>
  <c r="D264" i="1"/>
  <c r="K263" i="1"/>
  <c r="J263" i="1"/>
  <c r="I263" i="1"/>
  <c r="H263" i="1"/>
  <c r="G263" i="1"/>
  <c r="F263" i="1"/>
  <c r="E263" i="1"/>
  <c r="D263" i="1"/>
  <c r="K262" i="1"/>
  <c r="J262" i="1"/>
  <c r="I262" i="1"/>
  <c r="H262" i="1"/>
  <c r="G262" i="1"/>
  <c r="F262" i="1"/>
  <c r="E262" i="1"/>
  <c r="D262" i="1"/>
  <c r="K261" i="1"/>
  <c r="J261" i="1"/>
  <c r="I261" i="1"/>
  <c r="H261" i="1"/>
  <c r="G261" i="1"/>
  <c r="F261" i="1"/>
  <c r="E261" i="1"/>
  <c r="D261" i="1"/>
  <c r="K260" i="1"/>
  <c r="J260" i="1"/>
  <c r="I260" i="1"/>
  <c r="H260" i="1"/>
  <c r="G260" i="1"/>
  <c r="F260" i="1"/>
  <c r="E260" i="1"/>
  <c r="D260" i="1"/>
  <c r="K259" i="1"/>
  <c r="J259" i="1"/>
  <c r="I259" i="1"/>
  <c r="H259" i="1"/>
  <c r="G259" i="1"/>
  <c r="F259" i="1"/>
  <c r="E259" i="1"/>
  <c r="D259" i="1"/>
  <c r="K258" i="1"/>
  <c r="J258" i="1"/>
  <c r="I258" i="1"/>
  <c r="H258" i="1"/>
  <c r="G258" i="1"/>
  <c r="F258" i="1"/>
  <c r="E258" i="1"/>
  <c r="D258" i="1"/>
  <c r="K257" i="1"/>
  <c r="J257" i="1"/>
  <c r="I257" i="1"/>
  <c r="H257" i="1"/>
  <c r="G257" i="1"/>
  <c r="F257" i="1"/>
  <c r="E257" i="1"/>
  <c r="D257" i="1"/>
  <c r="K256" i="1"/>
  <c r="J256" i="1"/>
  <c r="I256" i="1"/>
  <c r="H256" i="1"/>
  <c r="G256" i="1"/>
  <c r="F256" i="1"/>
  <c r="E256" i="1"/>
  <c r="D256" i="1"/>
  <c r="K255" i="1"/>
  <c r="J255" i="1"/>
  <c r="I255" i="1"/>
  <c r="H255" i="1"/>
  <c r="G255" i="1"/>
  <c r="F255" i="1"/>
  <c r="E255" i="1"/>
  <c r="D255" i="1"/>
  <c r="K254" i="1"/>
  <c r="J254" i="1"/>
  <c r="I254" i="1"/>
  <c r="H254" i="1"/>
  <c r="G254" i="1"/>
  <c r="F254" i="1"/>
  <c r="E254" i="1"/>
  <c r="D254" i="1"/>
  <c r="K253" i="1"/>
  <c r="J253" i="1"/>
  <c r="I253" i="1"/>
  <c r="H253" i="1"/>
  <c r="G253" i="1"/>
  <c r="F253" i="1"/>
  <c r="E253" i="1"/>
  <c r="D253" i="1"/>
  <c r="K252" i="1"/>
  <c r="J252" i="1"/>
  <c r="I252" i="1"/>
  <c r="H252" i="1"/>
  <c r="G252" i="1"/>
  <c r="F252" i="1"/>
  <c r="E252" i="1"/>
  <c r="D252" i="1"/>
  <c r="K251" i="1"/>
  <c r="J251" i="1"/>
  <c r="I251" i="1"/>
  <c r="H251" i="1"/>
  <c r="G251" i="1"/>
  <c r="F251" i="1"/>
  <c r="E251" i="1"/>
  <c r="D251" i="1"/>
  <c r="K250" i="1"/>
  <c r="J250" i="1"/>
  <c r="I250" i="1"/>
  <c r="H250" i="1"/>
  <c r="G250" i="1"/>
  <c r="F250" i="1"/>
  <c r="E250" i="1"/>
  <c r="D250" i="1"/>
  <c r="K249" i="1"/>
  <c r="J249" i="1"/>
  <c r="I249" i="1"/>
  <c r="H249" i="1"/>
  <c r="G249" i="1"/>
  <c r="F249" i="1"/>
  <c r="E249" i="1"/>
  <c r="D249" i="1"/>
  <c r="K248" i="1"/>
  <c r="J248" i="1"/>
  <c r="I248" i="1"/>
  <c r="H248" i="1"/>
  <c r="G248" i="1"/>
  <c r="F248" i="1"/>
  <c r="E248" i="1"/>
  <c r="D248" i="1"/>
  <c r="K247" i="1"/>
  <c r="J247" i="1"/>
  <c r="I247" i="1"/>
  <c r="H247" i="1"/>
  <c r="G247" i="1"/>
  <c r="F247" i="1"/>
  <c r="E247" i="1"/>
  <c r="D247" i="1"/>
  <c r="K246" i="1"/>
  <c r="J246" i="1"/>
  <c r="I246" i="1"/>
  <c r="H246" i="1"/>
  <c r="G246" i="1"/>
  <c r="F246" i="1"/>
  <c r="E246" i="1"/>
  <c r="D246" i="1"/>
  <c r="K245" i="1"/>
  <c r="J245" i="1"/>
  <c r="I245" i="1"/>
  <c r="H245" i="1"/>
  <c r="G245" i="1"/>
  <c r="F245" i="1"/>
  <c r="E245" i="1"/>
  <c r="D245" i="1"/>
  <c r="K244" i="1"/>
  <c r="J244" i="1"/>
  <c r="I244" i="1"/>
  <c r="H244" i="1"/>
  <c r="G244" i="1"/>
  <c r="F244" i="1"/>
  <c r="E244" i="1"/>
  <c r="D244" i="1"/>
  <c r="K243" i="1"/>
  <c r="J243" i="1"/>
  <c r="I243" i="1"/>
  <c r="H243" i="1"/>
  <c r="G243" i="1"/>
  <c r="F243" i="1"/>
  <c r="E243" i="1"/>
  <c r="D243" i="1"/>
  <c r="K242" i="1"/>
  <c r="J242" i="1"/>
  <c r="I242" i="1"/>
  <c r="H242" i="1"/>
  <c r="G242" i="1"/>
  <c r="F242" i="1"/>
  <c r="E242" i="1"/>
  <c r="D242" i="1"/>
  <c r="K241" i="1"/>
  <c r="J241" i="1"/>
  <c r="I241" i="1"/>
  <c r="H241" i="1"/>
  <c r="G241" i="1"/>
  <c r="F241" i="1"/>
  <c r="E241" i="1"/>
  <c r="D241" i="1"/>
  <c r="K240" i="1"/>
  <c r="J240" i="1"/>
  <c r="I240" i="1"/>
  <c r="H240" i="1"/>
  <c r="G240" i="1"/>
  <c r="F240" i="1"/>
  <c r="E240" i="1"/>
  <c r="D240" i="1"/>
  <c r="K239" i="1"/>
  <c r="J239" i="1"/>
  <c r="I239" i="1"/>
  <c r="H239" i="1"/>
  <c r="G239" i="1"/>
  <c r="F239" i="1"/>
  <c r="E239" i="1"/>
  <c r="D239" i="1"/>
  <c r="K238" i="1"/>
  <c r="J238" i="1"/>
  <c r="I238" i="1"/>
  <c r="H238" i="1"/>
  <c r="G238" i="1"/>
  <c r="F238" i="1"/>
  <c r="E238" i="1"/>
  <c r="D238" i="1"/>
  <c r="K237" i="1"/>
  <c r="J237" i="1"/>
  <c r="I237" i="1"/>
  <c r="H237" i="1"/>
  <c r="G237" i="1"/>
  <c r="F237" i="1"/>
  <c r="E237" i="1"/>
  <c r="D237" i="1"/>
  <c r="K236" i="1"/>
  <c r="J236" i="1"/>
  <c r="I236" i="1"/>
  <c r="H236" i="1"/>
  <c r="G236" i="1"/>
  <c r="F236" i="1"/>
  <c r="E236" i="1"/>
  <c r="D236" i="1"/>
  <c r="K235" i="1"/>
  <c r="J235" i="1"/>
  <c r="I235" i="1"/>
  <c r="H235" i="1"/>
  <c r="G235" i="1"/>
  <c r="F235" i="1"/>
  <c r="E235" i="1"/>
  <c r="D235" i="1"/>
  <c r="K234" i="1"/>
  <c r="J234" i="1"/>
  <c r="I234" i="1"/>
  <c r="H234" i="1"/>
  <c r="G234" i="1"/>
  <c r="F234" i="1"/>
  <c r="E234" i="1"/>
  <c r="D234" i="1"/>
  <c r="K233" i="1"/>
  <c r="J233" i="1"/>
  <c r="I233" i="1"/>
  <c r="H233" i="1"/>
  <c r="G233" i="1"/>
  <c r="F233" i="1"/>
  <c r="E233" i="1"/>
  <c r="D233" i="1"/>
  <c r="K232" i="1"/>
  <c r="J232" i="1"/>
  <c r="I232" i="1"/>
  <c r="H232" i="1"/>
  <c r="G232" i="1"/>
  <c r="F232" i="1"/>
  <c r="E232" i="1"/>
  <c r="D232" i="1"/>
  <c r="K231" i="1"/>
  <c r="J231" i="1"/>
  <c r="I231" i="1"/>
  <c r="H231" i="1"/>
  <c r="G231" i="1"/>
  <c r="F231" i="1"/>
  <c r="E231" i="1"/>
  <c r="D231" i="1"/>
  <c r="K230" i="1"/>
  <c r="J230" i="1"/>
  <c r="I230" i="1"/>
  <c r="H230" i="1"/>
  <c r="G230" i="1"/>
  <c r="F230" i="1"/>
  <c r="E230" i="1"/>
  <c r="D230" i="1"/>
  <c r="K229" i="1"/>
  <c r="J229" i="1"/>
  <c r="I229" i="1"/>
  <c r="H229" i="1"/>
  <c r="G229" i="1"/>
  <c r="F229" i="1"/>
  <c r="E229" i="1"/>
  <c r="D229" i="1"/>
  <c r="K228" i="1"/>
  <c r="J228" i="1"/>
  <c r="I228" i="1"/>
  <c r="H228" i="1"/>
  <c r="G228" i="1"/>
  <c r="F228" i="1"/>
  <c r="E228" i="1"/>
  <c r="D228" i="1"/>
  <c r="K227" i="1"/>
  <c r="J227" i="1"/>
  <c r="I227" i="1"/>
  <c r="H227" i="1"/>
  <c r="G227" i="1"/>
  <c r="F227" i="1"/>
  <c r="E227" i="1"/>
  <c r="D227" i="1"/>
  <c r="K226" i="1"/>
  <c r="J226" i="1"/>
  <c r="I226" i="1"/>
  <c r="H226" i="1"/>
  <c r="G226" i="1"/>
  <c r="F226" i="1"/>
  <c r="E226" i="1"/>
  <c r="D226" i="1"/>
  <c r="K225" i="1"/>
  <c r="J225" i="1"/>
  <c r="I225" i="1"/>
  <c r="H225" i="1"/>
  <c r="G225" i="1"/>
  <c r="F225" i="1"/>
  <c r="E225" i="1"/>
  <c r="D225" i="1"/>
  <c r="K224" i="1"/>
  <c r="J224" i="1"/>
  <c r="I224" i="1"/>
  <c r="H224" i="1"/>
  <c r="G224" i="1"/>
  <c r="F224" i="1"/>
  <c r="E224" i="1"/>
  <c r="D224" i="1"/>
  <c r="K223" i="1"/>
  <c r="J223" i="1"/>
  <c r="I223" i="1"/>
  <c r="H223" i="1"/>
  <c r="G223" i="1"/>
  <c r="F223" i="1"/>
  <c r="E223" i="1"/>
  <c r="D223" i="1"/>
  <c r="K222" i="1"/>
  <c r="J222" i="1"/>
  <c r="I222" i="1"/>
  <c r="H222" i="1"/>
  <c r="G222" i="1"/>
  <c r="F222" i="1"/>
  <c r="E222" i="1"/>
  <c r="D222" i="1"/>
  <c r="K221" i="1"/>
  <c r="J221" i="1"/>
  <c r="I221" i="1"/>
  <c r="H221" i="1"/>
  <c r="G221" i="1"/>
  <c r="F221" i="1"/>
  <c r="E221" i="1"/>
  <c r="D221" i="1"/>
  <c r="K220" i="1"/>
  <c r="J220" i="1"/>
  <c r="I220" i="1"/>
  <c r="H220" i="1"/>
  <c r="G220" i="1"/>
  <c r="F220" i="1"/>
  <c r="E220" i="1"/>
  <c r="D220" i="1"/>
  <c r="K219" i="1"/>
  <c r="J219" i="1"/>
  <c r="I219" i="1"/>
  <c r="H219" i="1"/>
  <c r="G219" i="1"/>
  <c r="F219" i="1"/>
  <c r="E219" i="1"/>
  <c r="D219" i="1"/>
  <c r="K218" i="1"/>
  <c r="J218" i="1"/>
  <c r="I218" i="1"/>
  <c r="H218" i="1"/>
  <c r="G218" i="1"/>
  <c r="F218" i="1"/>
  <c r="E218" i="1"/>
  <c r="D218" i="1"/>
  <c r="K217" i="1"/>
  <c r="J217" i="1"/>
  <c r="I217" i="1"/>
  <c r="H217" i="1"/>
  <c r="G217" i="1"/>
  <c r="F217" i="1"/>
  <c r="E217" i="1"/>
  <c r="D217" i="1"/>
  <c r="K216" i="1"/>
  <c r="J216" i="1"/>
  <c r="I216" i="1"/>
  <c r="H216" i="1"/>
  <c r="G216" i="1"/>
  <c r="F216" i="1"/>
  <c r="E216" i="1"/>
  <c r="D216" i="1"/>
  <c r="K215" i="1"/>
  <c r="J215" i="1"/>
  <c r="I215" i="1"/>
  <c r="H215" i="1"/>
  <c r="G215" i="1"/>
  <c r="F215" i="1"/>
  <c r="E215" i="1"/>
  <c r="D215" i="1"/>
  <c r="K214" i="1"/>
  <c r="J214" i="1"/>
  <c r="I214" i="1"/>
  <c r="H214" i="1"/>
  <c r="G214" i="1"/>
  <c r="F214" i="1"/>
  <c r="E214" i="1"/>
  <c r="D214" i="1"/>
  <c r="K213" i="1"/>
  <c r="J213" i="1"/>
  <c r="I213" i="1"/>
  <c r="H213" i="1"/>
  <c r="G213" i="1"/>
  <c r="F213" i="1"/>
  <c r="E213" i="1"/>
  <c r="D213" i="1"/>
  <c r="K212" i="1"/>
  <c r="J212" i="1"/>
  <c r="I212" i="1"/>
  <c r="H212" i="1"/>
  <c r="G212" i="1"/>
  <c r="F212" i="1"/>
  <c r="E212" i="1"/>
  <c r="D212" i="1"/>
  <c r="K211" i="1"/>
  <c r="J211" i="1"/>
  <c r="I211" i="1"/>
  <c r="H211" i="1"/>
  <c r="G211" i="1"/>
  <c r="F211" i="1"/>
  <c r="E211" i="1"/>
  <c r="D211" i="1"/>
  <c r="K210" i="1"/>
  <c r="J210" i="1"/>
  <c r="I210" i="1"/>
  <c r="H210" i="1"/>
  <c r="G210" i="1"/>
  <c r="F210" i="1"/>
  <c r="E210" i="1"/>
  <c r="D210" i="1"/>
  <c r="K209" i="1"/>
  <c r="J209" i="1"/>
  <c r="I209" i="1"/>
  <c r="H209" i="1"/>
  <c r="G209" i="1"/>
  <c r="F209" i="1"/>
  <c r="E209" i="1"/>
  <c r="D209" i="1"/>
  <c r="K208" i="1"/>
  <c r="J208" i="1"/>
  <c r="I208" i="1"/>
  <c r="H208" i="1"/>
  <c r="G208" i="1"/>
  <c r="F208" i="1"/>
  <c r="E208" i="1"/>
  <c r="D208" i="1"/>
  <c r="K207" i="1"/>
  <c r="J207" i="1"/>
  <c r="I207" i="1"/>
  <c r="H207" i="1"/>
  <c r="G207" i="1"/>
  <c r="F207" i="1"/>
  <c r="E207" i="1"/>
  <c r="D207" i="1"/>
  <c r="K206" i="1"/>
  <c r="J206" i="1"/>
  <c r="I206" i="1"/>
  <c r="H206" i="1"/>
  <c r="G206" i="1"/>
  <c r="F206" i="1"/>
  <c r="E206" i="1"/>
  <c r="D206" i="1"/>
  <c r="K205" i="1"/>
  <c r="J205" i="1"/>
  <c r="I205" i="1"/>
  <c r="H205" i="1"/>
  <c r="G205" i="1"/>
  <c r="F205" i="1"/>
  <c r="E205" i="1"/>
  <c r="D205" i="1"/>
  <c r="K204" i="1"/>
  <c r="J204" i="1"/>
  <c r="I204" i="1"/>
  <c r="H204" i="1"/>
  <c r="G204" i="1"/>
  <c r="F204" i="1"/>
  <c r="E204" i="1"/>
  <c r="D204" i="1"/>
  <c r="K203" i="1"/>
  <c r="J203" i="1"/>
  <c r="I203" i="1"/>
  <c r="H203" i="1"/>
  <c r="G203" i="1"/>
  <c r="F203" i="1"/>
  <c r="E203" i="1"/>
  <c r="D203" i="1"/>
  <c r="K202" i="1"/>
  <c r="J202" i="1"/>
  <c r="I202" i="1"/>
  <c r="H202" i="1"/>
  <c r="G202" i="1"/>
  <c r="F202" i="1"/>
  <c r="E202" i="1"/>
  <c r="D202" i="1"/>
  <c r="K201" i="1"/>
  <c r="J201" i="1"/>
  <c r="I201" i="1"/>
  <c r="H201" i="1"/>
  <c r="G201" i="1"/>
  <c r="F201" i="1"/>
  <c r="E201" i="1"/>
  <c r="D201" i="1"/>
  <c r="K200" i="1"/>
  <c r="J200" i="1"/>
  <c r="I200" i="1"/>
  <c r="H200" i="1"/>
  <c r="G200" i="1"/>
  <c r="F200" i="1"/>
  <c r="E200" i="1"/>
  <c r="D200" i="1"/>
  <c r="K199" i="1"/>
  <c r="J199" i="1"/>
  <c r="I199" i="1"/>
  <c r="H199" i="1"/>
  <c r="G199" i="1"/>
  <c r="F199" i="1"/>
  <c r="E199" i="1"/>
  <c r="D199" i="1"/>
  <c r="K198" i="1"/>
  <c r="J198" i="1"/>
  <c r="I198" i="1"/>
  <c r="H198" i="1"/>
  <c r="G198" i="1"/>
  <c r="F198" i="1"/>
  <c r="E198" i="1"/>
  <c r="D198" i="1"/>
  <c r="K197" i="1"/>
  <c r="J197" i="1"/>
  <c r="I197" i="1"/>
  <c r="H197" i="1"/>
  <c r="G197" i="1"/>
  <c r="F197" i="1"/>
  <c r="E197" i="1"/>
  <c r="D197" i="1"/>
  <c r="K196" i="1"/>
  <c r="J196" i="1"/>
  <c r="I196" i="1"/>
  <c r="H196" i="1"/>
  <c r="G196" i="1"/>
  <c r="F196" i="1"/>
  <c r="E196" i="1"/>
  <c r="D196" i="1"/>
  <c r="K195" i="1"/>
  <c r="J195" i="1"/>
  <c r="I195" i="1"/>
  <c r="H195" i="1"/>
  <c r="G195" i="1"/>
  <c r="F195" i="1"/>
  <c r="E195" i="1"/>
  <c r="D195" i="1"/>
  <c r="K194" i="1"/>
  <c r="J194" i="1"/>
  <c r="I194" i="1"/>
  <c r="H194" i="1"/>
  <c r="G194" i="1"/>
  <c r="F194" i="1"/>
  <c r="E194" i="1"/>
  <c r="D194" i="1"/>
  <c r="K193" i="1"/>
  <c r="J193" i="1"/>
  <c r="I193" i="1"/>
  <c r="H193" i="1"/>
  <c r="G193" i="1"/>
  <c r="F193" i="1"/>
  <c r="E193" i="1"/>
  <c r="D193" i="1"/>
  <c r="K192" i="1"/>
  <c r="J192" i="1"/>
  <c r="I192" i="1"/>
  <c r="H192" i="1"/>
  <c r="G192" i="1"/>
  <c r="F192" i="1"/>
  <c r="E192" i="1"/>
  <c r="D192" i="1"/>
  <c r="K191" i="1"/>
  <c r="J191" i="1"/>
  <c r="I191" i="1"/>
  <c r="H191" i="1"/>
  <c r="G191" i="1"/>
  <c r="F191" i="1"/>
  <c r="E191" i="1"/>
  <c r="D191" i="1"/>
  <c r="K190" i="1"/>
  <c r="J190" i="1"/>
  <c r="I190" i="1"/>
  <c r="H190" i="1"/>
  <c r="G190" i="1"/>
  <c r="F190" i="1"/>
  <c r="E190" i="1"/>
  <c r="D190" i="1"/>
  <c r="K189" i="1"/>
  <c r="J189" i="1"/>
  <c r="I189" i="1"/>
  <c r="H189" i="1"/>
  <c r="G189" i="1"/>
  <c r="F189" i="1"/>
  <c r="E189" i="1"/>
  <c r="D189" i="1"/>
  <c r="K188" i="1"/>
  <c r="J188" i="1"/>
  <c r="I188" i="1"/>
  <c r="H188" i="1"/>
  <c r="G188" i="1"/>
  <c r="F188" i="1"/>
  <c r="E188" i="1"/>
  <c r="D188" i="1"/>
  <c r="K187" i="1"/>
  <c r="J187" i="1"/>
  <c r="I187" i="1"/>
  <c r="H187" i="1"/>
  <c r="G187" i="1"/>
  <c r="F187" i="1"/>
  <c r="E187" i="1"/>
  <c r="D187" i="1"/>
  <c r="K186" i="1"/>
  <c r="J186" i="1"/>
  <c r="I186" i="1"/>
  <c r="H186" i="1"/>
  <c r="G186" i="1"/>
  <c r="F186" i="1"/>
  <c r="E186" i="1"/>
  <c r="D186" i="1"/>
  <c r="K185" i="1"/>
  <c r="J185" i="1"/>
  <c r="I185" i="1"/>
  <c r="H185" i="1"/>
  <c r="G185" i="1"/>
  <c r="F185" i="1"/>
  <c r="E185" i="1"/>
  <c r="D185" i="1"/>
  <c r="K184" i="1"/>
  <c r="J184" i="1"/>
  <c r="I184" i="1"/>
  <c r="H184" i="1"/>
  <c r="G184" i="1"/>
  <c r="F184" i="1"/>
  <c r="E184" i="1"/>
  <c r="D184" i="1"/>
  <c r="K183" i="1"/>
  <c r="J183" i="1"/>
  <c r="I183" i="1"/>
  <c r="H183" i="1"/>
  <c r="G183" i="1"/>
  <c r="F183" i="1"/>
  <c r="E183" i="1"/>
  <c r="D183" i="1"/>
  <c r="K182" i="1"/>
  <c r="J182" i="1"/>
  <c r="I182" i="1"/>
  <c r="H182" i="1"/>
  <c r="G182" i="1"/>
  <c r="F182" i="1"/>
  <c r="E182" i="1"/>
  <c r="D182" i="1"/>
  <c r="K181" i="1"/>
  <c r="J181" i="1"/>
  <c r="I181" i="1"/>
  <c r="H181" i="1"/>
  <c r="G181" i="1"/>
  <c r="F181" i="1"/>
  <c r="E181" i="1"/>
  <c r="D181" i="1"/>
  <c r="K180" i="1"/>
  <c r="J180" i="1"/>
  <c r="I180" i="1"/>
  <c r="H180" i="1"/>
  <c r="G180" i="1"/>
  <c r="F180" i="1"/>
  <c r="E180" i="1"/>
  <c r="D180" i="1"/>
  <c r="K179" i="1"/>
  <c r="J179" i="1"/>
  <c r="I179" i="1"/>
  <c r="H179" i="1"/>
  <c r="G179" i="1"/>
  <c r="F179" i="1"/>
  <c r="E179" i="1"/>
  <c r="D179" i="1"/>
  <c r="K178" i="1"/>
  <c r="J178" i="1"/>
  <c r="I178" i="1"/>
  <c r="H178" i="1"/>
  <c r="G178" i="1"/>
  <c r="F178" i="1"/>
  <c r="E178" i="1"/>
  <c r="D178" i="1"/>
  <c r="K177" i="1"/>
  <c r="J177" i="1"/>
  <c r="I177" i="1"/>
  <c r="H177" i="1"/>
  <c r="G177" i="1"/>
  <c r="F177" i="1"/>
  <c r="E177" i="1"/>
  <c r="D177" i="1"/>
  <c r="K176" i="1"/>
  <c r="J176" i="1"/>
  <c r="I176" i="1"/>
  <c r="H176" i="1"/>
  <c r="G176" i="1"/>
  <c r="F176" i="1"/>
  <c r="E176" i="1"/>
  <c r="D176" i="1"/>
  <c r="K175" i="1"/>
  <c r="J175" i="1"/>
  <c r="I175" i="1"/>
  <c r="H175" i="1"/>
  <c r="G175" i="1"/>
  <c r="F175" i="1"/>
  <c r="E175" i="1"/>
  <c r="D175" i="1"/>
  <c r="K174" i="1"/>
  <c r="J174" i="1"/>
  <c r="I174" i="1"/>
  <c r="H174" i="1"/>
  <c r="G174" i="1"/>
  <c r="F174" i="1"/>
  <c r="E174" i="1"/>
  <c r="D174" i="1"/>
  <c r="K173" i="1"/>
  <c r="J173" i="1"/>
  <c r="I173" i="1"/>
  <c r="H173" i="1"/>
  <c r="G173" i="1"/>
  <c r="F173" i="1"/>
  <c r="E173" i="1"/>
  <c r="D173" i="1"/>
  <c r="K172" i="1"/>
  <c r="J172" i="1"/>
  <c r="I172" i="1"/>
  <c r="H172" i="1"/>
  <c r="G172" i="1"/>
  <c r="F172" i="1"/>
  <c r="E172" i="1"/>
  <c r="D172" i="1"/>
  <c r="K171" i="1"/>
  <c r="J171" i="1"/>
  <c r="I171" i="1"/>
  <c r="H171" i="1"/>
  <c r="G171" i="1"/>
  <c r="F171" i="1"/>
  <c r="E171" i="1"/>
  <c r="D171" i="1"/>
  <c r="K170" i="1"/>
  <c r="J170" i="1"/>
  <c r="I170" i="1"/>
  <c r="H170" i="1"/>
  <c r="G170" i="1"/>
  <c r="F170" i="1"/>
  <c r="E170" i="1"/>
  <c r="D170" i="1"/>
  <c r="K169" i="1"/>
  <c r="J169" i="1"/>
  <c r="I169" i="1"/>
  <c r="H169" i="1"/>
  <c r="G169" i="1"/>
  <c r="F169" i="1"/>
  <c r="E169" i="1"/>
  <c r="D169" i="1"/>
  <c r="K168" i="1"/>
  <c r="J168" i="1"/>
  <c r="I168" i="1"/>
  <c r="H168" i="1"/>
  <c r="G168" i="1"/>
  <c r="F168" i="1"/>
  <c r="E168" i="1"/>
  <c r="D168" i="1"/>
  <c r="K167" i="1"/>
  <c r="J167" i="1"/>
  <c r="I167" i="1"/>
  <c r="H167" i="1"/>
  <c r="G167" i="1"/>
  <c r="F167" i="1"/>
  <c r="E167" i="1"/>
  <c r="D167" i="1"/>
  <c r="K166" i="1"/>
  <c r="J166" i="1"/>
  <c r="I166" i="1"/>
  <c r="H166" i="1"/>
  <c r="G166" i="1"/>
  <c r="F166" i="1"/>
  <c r="E166" i="1"/>
  <c r="D166" i="1"/>
  <c r="K165" i="1"/>
  <c r="J165" i="1"/>
  <c r="I165" i="1"/>
  <c r="H165" i="1"/>
  <c r="G165" i="1"/>
  <c r="F165" i="1"/>
  <c r="E165" i="1"/>
  <c r="D165" i="1"/>
  <c r="K164" i="1"/>
  <c r="J164" i="1"/>
  <c r="I164" i="1"/>
  <c r="H164" i="1"/>
  <c r="G164" i="1"/>
  <c r="F164" i="1"/>
  <c r="E164" i="1"/>
  <c r="D164" i="1"/>
  <c r="K163" i="1"/>
  <c r="J163" i="1"/>
  <c r="I163" i="1"/>
  <c r="H163" i="1"/>
  <c r="G163" i="1"/>
  <c r="F163" i="1"/>
  <c r="E163" i="1"/>
  <c r="D163" i="1"/>
  <c r="K162" i="1"/>
  <c r="J162" i="1"/>
  <c r="I162" i="1"/>
  <c r="H162" i="1"/>
  <c r="G162" i="1"/>
  <c r="F162" i="1"/>
  <c r="E162" i="1"/>
  <c r="D162" i="1"/>
  <c r="K161" i="1"/>
  <c r="J161" i="1"/>
  <c r="I161" i="1"/>
  <c r="H161" i="1"/>
  <c r="G161" i="1"/>
  <c r="F161" i="1"/>
  <c r="E161" i="1"/>
  <c r="D161" i="1"/>
  <c r="K160" i="1"/>
  <c r="J160" i="1"/>
  <c r="I160" i="1"/>
  <c r="H160" i="1"/>
  <c r="G160" i="1"/>
  <c r="F160" i="1"/>
  <c r="E160" i="1"/>
  <c r="D160" i="1"/>
  <c r="K159" i="1"/>
  <c r="J159" i="1"/>
  <c r="I159" i="1"/>
  <c r="H159" i="1"/>
  <c r="G159" i="1"/>
  <c r="F159" i="1"/>
  <c r="E159" i="1"/>
  <c r="D159" i="1"/>
  <c r="K158" i="1"/>
  <c r="J158" i="1"/>
  <c r="I158" i="1"/>
  <c r="H158" i="1"/>
  <c r="G158" i="1"/>
  <c r="F158" i="1"/>
  <c r="E158" i="1"/>
  <c r="D158" i="1"/>
  <c r="K157" i="1"/>
  <c r="J157" i="1"/>
  <c r="I157" i="1"/>
  <c r="H157" i="1"/>
  <c r="G157" i="1"/>
  <c r="F157" i="1"/>
  <c r="E157" i="1"/>
  <c r="D157" i="1"/>
  <c r="K156" i="1"/>
  <c r="J156" i="1"/>
  <c r="I156" i="1"/>
  <c r="H156" i="1"/>
  <c r="G156" i="1"/>
  <c r="F156" i="1"/>
  <c r="E156" i="1"/>
  <c r="D156" i="1"/>
  <c r="K155" i="1"/>
  <c r="J155" i="1"/>
  <c r="I155" i="1"/>
  <c r="H155" i="1"/>
  <c r="G155" i="1"/>
  <c r="F155" i="1"/>
  <c r="E155" i="1"/>
  <c r="D155" i="1"/>
  <c r="K154" i="1"/>
  <c r="J154" i="1"/>
  <c r="I154" i="1"/>
  <c r="H154" i="1"/>
  <c r="G154" i="1"/>
  <c r="F154" i="1"/>
  <c r="E154" i="1"/>
  <c r="D154" i="1"/>
  <c r="K153" i="1"/>
  <c r="J153" i="1"/>
  <c r="I153" i="1"/>
  <c r="H153" i="1"/>
  <c r="G153" i="1"/>
  <c r="F153" i="1"/>
  <c r="E153" i="1"/>
  <c r="D153" i="1"/>
  <c r="K152" i="1"/>
  <c r="J152" i="1"/>
  <c r="I152" i="1"/>
  <c r="H152" i="1"/>
  <c r="G152" i="1"/>
  <c r="F152" i="1"/>
  <c r="E152" i="1"/>
  <c r="D152" i="1"/>
  <c r="K151" i="1"/>
  <c r="J151" i="1"/>
  <c r="I151" i="1"/>
  <c r="H151" i="1"/>
  <c r="G151" i="1"/>
  <c r="F151" i="1"/>
  <c r="E151" i="1"/>
  <c r="D151" i="1"/>
  <c r="K150" i="1"/>
  <c r="J150" i="1"/>
  <c r="I150" i="1"/>
  <c r="H150" i="1"/>
  <c r="G150" i="1"/>
  <c r="F150" i="1"/>
  <c r="E150" i="1"/>
  <c r="D150" i="1"/>
  <c r="K149" i="1"/>
  <c r="J149" i="1"/>
  <c r="I149" i="1"/>
  <c r="H149" i="1"/>
  <c r="G149" i="1"/>
  <c r="F149" i="1"/>
  <c r="E149" i="1"/>
  <c r="D149" i="1"/>
  <c r="K148" i="1"/>
  <c r="J148" i="1"/>
  <c r="I148" i="1"/>
  <c r="H148" i="1"/>
  <c r="G148" i="1"/>
  <c r="F148" i="1"/>
  <c r="E148" i="1"/>
  <c r="D148" i="1"/>
  <c r="K147" i="1"/>
  <c r="J147" i="1"/>
  <c r="I147" i="1"/>
  <c r="H147" i="1"/>
  <c r="G147" i="1"/>
  <c r="F147" i="1"/>
  <c r="E147" i="1"/>
  <c r="D147" i="1"/>
  <c r="K146" i="1"/>
  <c r="J146" i="1"/>
  <c r="I146" i="1"/>
  <c r="H146" i="1"/>
  <c r="G146" i="1"/>
  <c r="F146" i="1"/>
  <c r="E146" i="1"/>
  <c r="D146" i="1"/>
  <c r="K145" i="1"/>
  <c r="J145" i="1"/>
  <c r="I145" i="1"/>
  <c r="H145" i="1"/>
  <c r="G145" i="1"/>
  <c r="F145" i="1"/>
  <c r="E145" i="1"/>
  <c r="D145" i="1"/>
  <c r="K144" i="1"/>
  <c r="J144" i="1"/>
  <c r="I144" i="1"/>
  <c r="H144" i="1"/>
  <c r="G144" i="1"/>
  <c r="F144" i="1"/>
  <c r="E144" i="1"/>
  <c r="D144" i="1"/>
  <c r="K143" i="1"/>
  <c r="J143" i="1"/>
  <c r="I143" i="1"/>
  <c r="H143" i="1"/>
  <c r="G143" i="1"/>
  <c r="F143" i="1"/>
  <c r="E143" i="1"/>
  <c r="D143" i="1"/>
  <c r="K142" i="1"/>
  <c r="J142" i="1"/>
  <c r="I142" i="1"/>
  <c r="H142" i="1"/>
  <c r="G142" i="1"/>
  <c r="F142" i="1"/>
  <c r="E142" i="1"/>
  <c r="D142" i="1"/>
  <c r="K141" i="1"/>
  <c r="J141" i="1"/>
  <c r="I141" i="1"/>
  <c r="H141" i="1"/>
  <c r="G141" i="1"/>
  <c r="F141" i="1"/>
  <c r="E141" i="1"/>
  <c r="D141" i="1"/>
  <c r="K140" i="1"/>
  <c r="J140" i="1"/>
  <c r="I140" i="1"/>
  <c r="H140" i="1"/>
  <c r="G140" i="1"/>
  <c r="F140" i="1"/>
  <c r="E140" i="1"/>
  <c r="D140" i="1"/>
  <c r="K139" i="1"/>
  <c r="J139" i="1"/>
  <c r="I139" i="1"/>
  <c r="H139" i="1"/>
  <c r="G139" i="1"/>
  <c r="F139" i="1"/>
  <c r="E139" i="1"/>
  <c r="D139" i="1"/>
  <c r="K138" i="1"/>
  <c r="J138" i="1"/>
  <c r="I138" i="1"/>
  <c r="H138" i="1"/>
  <c r="G138" i="1"/>
  <c r="F138" i="1"/>
  <c r="E138" i="1"/>
  <c r="D138" i="1"/>
  <c r="K137" i="1"/>
  <c r="J137" i="1"/>
  <c r="I137" i="1"/>
  <c r="H137" i="1"/>
  <c r="G137" i="1"/>
  <c r="F137" i="1"/>
  <c r="E137" i="1"/>
  <c r="D137" i="1"/>
  <c r="K136" i="1"/>
  <c r="J136" i="1"/>
  <c r="I136" i="1"/>
  <c r="H136" i="1"/>
  <c r="G136" i="1"/>
  <c r="F136" i="1"/>
  <c r="E136" i="1"/>
  <c r="D136" i="1"/>
  <c r="K135" i="1"/>
  <c r="J135" i="1"/>
  <c r="I135" i="1"/>
  <c r="H135" i="1"/>
  <c r="G135" i="1"/>
  <c r="F135" i="1"/>
  <c r="E135" i="1"/>
  <c r="D135" i="1"/>
  <c r="K134" i="1"/>
  <c r="J134" i="1"/>
  <c r="I134" i="1"/>
  <c r="H134" i="1"/>
  <c r="G134" i="1"/>
  <c r="F134" i="1"/>
  <c r="E134" i="1"/>
  <c r="D134" i="1"/>
  <c r="K133" i="1"/>
  <c r="J133" i="1"/>
  <c r="I133" i="1"/>
  <c r="H133" i="1"/>
  <c r="G133" i="1"/>
  <c r="F133" i="1"/>
  <c r="E133" i="1"/>
  <c r="D133" i="1"/>
  <c r="K132" i="1"/>
  <c r="J132" i="1"/>
  <c r="I132" i="1"/>
  <c r="H132" i="1"/>
  <c r="G132" i="1"/>
  <c r="F132" i="1"/>
  <c r="E132" i="1"/>
  <c r="D132" i="1"/>
  <c r="K131" i="1"/>
  <c r="J131" i="1"/>
  <c r="I131" i="1"/>
  <c r="H131" i="1"/>
  <c r="G131" i="1"/>
  <c r="F131" i="1"/>
  <c r="E131" i="1"/>
  <c r="D131" i="1"/>
  <c r="K130" i="1"/>
  <c r="J130" i="1"/>
  <c r="I130" i="1"/>
  <c r="H130" i="1"/>
  <c r="G130" i="1"/>
  <c r="F130" i="1"/>
  <c r="E130" i="1"/>
  <c r="D130" i="1"/>
  <c r="K129" i="1"/>
  <c r="J129" i="1"/>
  <c r="I129" i="1"/>
  <c r="H129" i="1"/>
  <c r="G129" i="1"/>
  <c r="F129" i="1"/>
  <c r="E129" i="1"/>
  <c r="D129" i="1"/>
  <c r="K128" i="1"/>
  <c r="J128" i="1"/>
  <c r="I128" i="1"/>
  <c r="H128" i="1"/>
  <c r="G128" i="1"/>
  <c r="F128" i="1"/>
  <c r="E128" i="1"/>
  <c r="D128" i="1"/>
  <c r="K127" i="1"/>
  <c r="J127" i="1"/>
  <c r="I127" i="1"/>
  <c r="H127" i="1"/>
  <c r="G127" i="1"/>
  <c r="F127" i="1"/>
  <c r="E127" i="1"/>
  <c r="D127" i="1"/>
  <c r="K126" i="1"/>
  <c r="J126" i="1"/>
  <c r="I126" i="1"/>
  <c r="H126" i="1"/>
  <c r="G126" i="1"/>
  <c r="F126" i="1"/>
  <c r="E126" i="1"/>
  <c r="D126" i="1"/>
  <c r="K125" i="1"/>
  <c r="J125" i="1"/>
  <c r="I125" i="1"/>
  <c r="H125" i="1"/>
  <c r="G125" i="1"/>
  <c r="F125" i="1"/>
  <c r="E125" i="1"/>
  <c r="D125" i="1"/>
  <c r="K124" i="1"/>
  <c r="J124" i="1"/>
  <c r="I124" i="1"/>
  <c r="H124" i="1"/>
  <c r="G124" i="1"/>
  <c r="F124" i="1"/>
  <c r="E124" i="1"/>
  <c r="D124" i="1"/>
  <c r="K123" i="1"/>
  <c r="J123" i="1"/>
  <c r="I123" i="1"/>
  <c r="H123" i="1"/>
  <c r="G123" i="1"/>
  <c r="F123" i="1"/>
  <c r="E123" i="1"/>
  <c r="D123" i="1"/>
  <c r="K122" i="1"/>
  <c r="J122" i="1"/>
  <c r="I122" i="1"/>
  <c r="H122" i="1"/>
  <c r="G122" i="1"/>
  <c r="F122" i="1"/>
  <c r="E122" i="1"/>
  <c r="D122" i="1"/>
  <c r="K121" i="1"/>
  <c r="J121" i="1"/>
  <c r="I121" i="1"/>
  <c r="H121" i="1"/>
  <c r="G121" i="1"/>
  <c r="F121" i="1"/>
  <c r="E121" i="1"/>
  <c r="D121" i="1"/>
  <c r="K120" i="1"/>
  <c r="J120" i="1"/>
  <c r="I120" i="1"/>
  <c r="H120" i="1"/>
  <c r="G120" i="1"/>
  <c r="F120" i="1"/>
  <c r="E120" i="1"/>
  <c r="D120" i="1"/>
  <c r="K119" i="1"/>
  <c r="J119" i="1"/>
  <c r="I119" i="1"/>
  <c r="H119" i="1"/>
  <c r="G119" i="1"/>
  <c r="F119" i="1"/>
  <c r="E119" i="1"/>
  <c r="D119" i="1"/>
  <c r="K118" i="1"/>
  <c r="J118" i="1"/>
  <c r="I118" i="1"/>
  <c r="H118" i="1"/>
  <c r="G118" i="1"/>
  <c r="F118" i="1"/>
  <c r="E118" i="1"/>
  <c r="D118" i="1"/>
  <c r="K117" i="1"/>
  <c r="J117" i="1"/>
  <c r="I117" i="1"/>
  <c r="H117" i="1"/>
  <c r="G117" i="1"/>
  <c r="F117" i="1"/>
  <c r="E117" i="1"/>
  <c r="D117" i="1"/>
  <c r="K116" i="1"/>
  <c r="J116" i="1"/>
  <c r="I116" i="1"/>
  <c r="H116" i="1"/>
  <c r="G116" i="1"/>
  <c r="F116" i="1"/>
  <c r="E116" i="1"/>
  <c r="D116" i="1"/>
  <c r="K115" i="1"/>
  <c r="J115" i="1"/>
  <c r="I115" i="1"/>
  <c r="H115" i="1"/>
  <c r="G115" i="1"/>
  <c r="F115" i="1"/>
  <c r="E115" i="1"/>
  <c r="D115" i="1"/>
  <c r="K114" i="1"/>
  <c r="J114" i="1"/>
  <c r="I114" i="1"/>
  <c r="H114" i="1"/>
  <c r="G114" i="1"/>
  <c r="F114" i="1"/>
  <c r="E114" i="1"/>
  <c r="D114" i="1"/>
  <c r="K113" i="1"/>
  <c r="J113" i="1"/>
  <c r="I113" i="1"/>
  <c r="H113" i="1"/>
  <c r="G113" i="1"/>
  <c r="F113" i="1"/>
  <c r="E113" i="1"/>
  <c r="D113" i="1"/>
  <c r="K112" i="1"/>
  <c r="J112" i="1"/>
  <c r="I112" i="1"/>
  <c r="H112" i="1"/>
  <c r="G112" i="1"/>
  <c r="F112" i="1"/>
  <c r="E112" i="1"/>
  <c r="D112" i="1"/>
  <c r="K111" i="1"/>
  <c r="J111" i="1"/>
  <c r="I111" i="1"/>
  <c r="H111" i="1"/>
  <c r="G111" i="1"/>
  <c r="F111" i="1"/>
  <c r="E111" i="1"/>
  <c r="D111" i="1"/>
  <c r="K110" i="1"/>
  <c r="J110" i="1"/>
  <c r="I110" i="1"/>
  <c r="H110" i="1"/>
  <c r="G110" i="1"/>
  <c r="F110" i="1"/>
  <c r="E110" i="1"/>
  <c r="D110" i="1"/>
  <c r="K109" i="1"/>
  <c r="J109" i="1"/>
  <c r="I109" i="1"/>
  <c r="H109" i="1"/>
  <c r="G109" i="1"/>
  <c r="F109" i="1"/>
  <c r="E109" i="1"/>
  <c r="D109" i="1"/>
  <c r="K108" i="1"/>
  <c r="J108" i="1"/>
  <c r="I108" i="1"/>
  <c r="H108" i="1"/>
  <c r="G108" i="1"/>
  <c r="F108" i="1"/>
  <c r="E108" i="1"/>
  <c r="D108" i="1"/>
  <c r="K107" i="1"/>
  <c r="J107" i="1"/>
  <c r="I107" i="1"/>
  <c r="H107" i="1"/>
  <c r="G107" i="1"/>
  <c r="F107" i="1"/>
  <c r="E107" i="1"/>
  <c r="D107" i="1"/>
  <c r="K106" i="1"/>
  <c r="J106" i="1"/>
  <c r="I106" i="1"/>
  <c r="H106" i="1"/>
  <c r="G106" i="1"/>
  <c r="F106" i="1"/>
  <c r="E106" i="1"/>
  <c r="D106" i="1"/>
  <c r="K105" i="1"/>
  <c r="J105" i="1"/>
  <c r="I105" i="1"/>
  <c r="H105" i="1"/>
  <c r="G105" i="1"/>
  <c r="F105" i="1"/>
  <c r="E105" i="1"/>
  <c r="D105" i="1"/>
  <c r="K104" i="1"/>
  <c r="J104" i="1"/>
  <c r="I104" i="1"/>
  <c r="H104" i="1"/>
  <c r="G104" i="1"/>
  <c r="F104" i="1"/>
  <c r="E104" i="1"/>
  <c r="D104" i="1"/>
  <c r="K103" i="1"/>
  <c r="J103" i="1"/>
  <c r="I103" i="1"/>
  <c r="H103" i="1"/>
  <c r="G103" i="1"/>
  <c r="F103" i="1"/>
  <c r="E103" i="1"/>
  <c r="D103" i="1"/>
  <c r="K102" i="1"/>
  <c r="J102" i="1"/>
  <c r="I102" i="1"/>
  <c r="H102" i="1"/>
  <c r="G102" i="1"/>
  <c r="F102" i="1"/>
  <c r="E102" i="1"/>
  <c r="D102" i="1"/>
  <c r="K101" i="1"/>
  <c r="J101" i="1"/>
  <c r="I101" i="1"/>
  <c r="H101" i="1"/>
  <c r="G101" i="1"/>
  <c r="F101" i="1"/>
  <c r="E101" i="1"/>
  <c r="D101" i="1"/>
  <c r="K100" i="1"/>
  <c r="J100" i="1"/>
  <c r="I100" i="1"/>
  <c r="H100" i="1"/>
  <c r="G100" i="1"/>
  <c r="F100" i="1"/>
  <c r="E100" i="1"/>
  <c r="D100" i="1"/>
  <c r="K99" i="1"/>
  <c r="J99" i="1"/>
  <c r="I99" i="1"/>
  <c r="H99" i="1"/>
  <c r="G99" i="1"/>
  <c r="F99" i="1"/>
  <c r="E99" i="1"/>
  <c r="D99" i="1"/>
  <c r="K98" i="1"/>
  <c r="J98" i="1"/>
  <c r="I98" i="1"/>
  <c r="H98" i="1"/>
  <c r="G98" i="1"/>
  <c r="F98" i="1"/>
  <c r="E98" i="1"/>
  <c r="D98" i="1"/>
  <c r="K97" i="1"/>
  <c r="J97" i="1"/>
  <c r="I97" i="1"/>
  <c r="H97" i="1"/>
  <c r="G97" i="1"/>
  <c r="F97" i="1"/>
  <c r="E97" i="1"/>
  <c r="D97" i="1"/>
  <c r="K96" i="1"/>
  <c r="J96" i="1"/>
  <c r="I96" i="1"/>
  <c r="H96" i="1"/>
  <c r="G96" i="1"/>
  <c r="F96" i="1"/>
  <c r="E96" i="1"/>
  <c r="D96" i="1"/>
  <c r="K95" i="1"/>
  <c r="J95" i="1"/>
  <c r="I95" i="1"/>
  <c r="H95" i="1"/>
  <c r="G95" i="1"/>
  <c r="F95" i="1"/>
  <c r="E95" i="1"/>
  <c r="D95" i="1"/>
  <c r="K94" i="1"/>
  <c r="J94" i="1"/>
  <c r="I94" i="1"/>
  <c r="H94" i="1"/>
  <c r="G94" i="1"/>
  <c r="F94" i="1"/>
  <c r="E94" i="1"/>
  <c r="D94" i="1"/>
  <c r="K93" i="1"/>
  <c r="J93" i="1"/>
  <c r="I93" i="1"/>
  <c r="H93" i="1"/>
  <c r="G93" i="1"/>
  <c r="F93" i="1"/>
  <c r="E93" i="1"/>
  <c r="D93" i="1"/>
  <c r="K92" i="1"/>
  <c r="J92" i="1"/>
  <c r="I92" i="1"/>
  <c r="H92" i="1"/>
  <c r="G92" i="1"/>
  <c r="F92" i="1"/>
  <c r="E92" i="1"/>
  <c r="D92" i="1"/>
  <c r="K91" i="1"/>
  <c r="J91" i="1"/>
  <c r="I91" i="1"/>
  <c r="H91" i="1"/>
  <c r="G91" i="1"/>
  <c r="F91" i="1"/>
  <c r="E91" i="1"/>
  <c r="D91" i="1"/>
  <c r="K90" i="1"/>
  <c r="J90" i="1"/>
  <c r="I90" i="1"/>
  <c r="H90" i="1"/>
  <c r="G90" i="1"/>
  <c r="F90" i="1"/>
  <c r="E90" i="1"/>
  <c r="D90" i="1"/>
  <c r="K89" i="1"/>
  <c r="J89" i="1"/>
  <c r="I89" i="1"/>
  <c r="H89" i="1"/>
  <c r="G89" i="1"/>
  <c r="F89" i="1"/>
  <c r="E89" i="1"/>
  <c r="D89" i="1"/>
  <c r="K88" i="1"/>
  <c r="J88" i="1"/>
  <c r="I88" i="1"/>
  <c r="H88" i="1"/>
  <c r="G88" i="1"/>
  <c r="F88" i="1"/>
  <c r="E88" i="1"/>
  <c r="D88" i="1"/>
  <c r="K87" i="1"/>
  <c r="J87" i="1"/>
  <c r="I87" i="1"/>
  <c r="H87" i="1"/>
  <c r="G87" i="1"/>
  <c r="F87" i="1"/>
  <c r="E87" i="1"/>
  <c r="D87" i="1"/>
  <c r="K86" i="1"/>
  <c r="J86" i="1"/>
  <c r="I86" i="1"/>
  <c r="H86" i="1"/>
  <c r="G86" i="1"/>
  <c r="F86" i="1"/>
  <c r="E86" i="1"/>
  <c r="D86" i="1"/>
  <c r="K85" i="1"/>
  <c r="J85" i="1"/>
  <c r="I85" i="1"/>
  <c r="H85" i="1"/>
  <c r="G85" i="1"/>
  <c r="F85" i="1"/>
  <c r="E85" i="1"/>
  <c r="D85" i="1"/>
  <c r="K84" i="1"/>
  <c r="J84" i="1"/>
  <c r="I84" i="1"/>
  <c r="H84" i="1"/>
  <c r="G84" i="1"/>
  <c r="F84" i="1"/>
  <c r="E84" i="1"/>
  <c r="D84" i="1"/>
  <c r="K83" i="1"/>
  <c r="J83" i="1"/>
  <c r="I83" i="1"/>
  <c r="H83" i="1"/>
  <c r="G83" i="1"/>
  <c r="F83" i="1"/>
  <c r="E83" i="1"/>
  <c r="D83" i="1"/>
  <c r="K82" i="1"/>
  <c r="J82" i="1"/>
  <c r="I82" i="1"/>
  <c r="H82" i="1"/>
  <c r="G82" i="1"/>
  <c r="F82" i="1"/>
  <c r="E82" i="1"/>
  <c r="D82" i="1"/>
  <c r="K81" i="1"/>
  <c r="J81" i="1"/>
  <c r="I81" i="1"/>
  <c r="H81" i="1"/>
  <c r="G81" i="1"/>
  <c r="F81" i="1"/>
  <c r="E81" i="1"/>
  <c r="D81" i="1"/>
  <c r="K80" i="1"/>
  <c r="J80" i="1"/>
  <c r="I80" i="1"/>
  <c r="H80" i="1"/>
  <c r="G80" i="1"/>
  <c r="F80" i="1"/>
  <c r="E80" i="1"/>
  <c r="D80" i="1"/>
  <c r="K79" i="1"/>
  <c r="J79" i="1"/>
  <c r="I79" i="1"/>
  <c r="H79" i="1"/>
  <c r="G79" i="1"/>
  <c r="F79" i="1"/>
  <c r="E79" i="1"/>
  <c r="D79" i="1"/>
  <c r="K78" i="1"/>
  <c r="J78" i="1"/>
  <c r="I78" i="1"/>
  <c r="H78" i="1"/>
  <c r="G78" i="1"/>
  <c r="F78" i="1"/>
  <c r="E78" i="1"/>
  <c r="D78" i="1"/>
  <c r="K77" i="1"/>
  <c r="J77" i="1"/>
  <c r="I77" i="1"/>
  <c r="H77" i="1"/>
  <c r="G77" i="1"/>
  <c r="F77" i="1"/>
  <c r="E77" i="1"/>
  <c r="D77" i="1"/>
  <c r="K76" i="1"/>
  <c r="J76" i="1"/>
  <c r="I76" i="1"/>
  <c r="H76" i="1"/>
  <c r="G76" i="1"/>
  <c r="F76" i="1"/>
  <c r="E76" i="1"/>
  <c r="D76" i="1"/>
  <c r="K75" i="1"/>
  <c r="J75" i="1"/>
  <c r="I75" i="1"/>
  <c r="H75" i="1"/>
  <c r="G75" i="1"/>
  <c r="F75" i="1"/>
  <c r="E75" i="1"/>
  <c r="D75" i="1"/>
  <c r="K74" i="1"/>
  <c r="J74" i="1"/>
  <c r="I74" i="1"/>
  <c r="H74" i="1"/>
  <c r="G74" i="1"/>
  <c r="F74" i="1"/>
  <c r="E74" i="1"/>
  <c r="D74" i="1"/>
  <c r="K73" i="1"/>
  <c r="J73" i="1"/>
  <c r="I73" i="1"/>
  <c r="H73" i="1"/>
  <c r="G73" i="1"/>
  <c r="F73" i="1"/>
  <c r="E73" i="1"/>
  <c r="D73" i="1"/>
  <c r="K72" i="1"/>
  <c r="J72" i="1"/>
  <c r="I72" i="1"/>
  <c r="H72" i="1"/>
  <c r="G72" i="1"/>
  <c r="F72" i="1"/>
  <c r="E72" i="1"/>
  <c r="D72" i="1"/>
  <c r="K71" i="1"/>
  <c r="J71" i="1"/>
  <c r="I71" i="1"/>
  <c r="H71" i="1"/>
  <c r="G71" i="1"/>
  <c r="F71" i="1"/>
  <c r="E71" i="1"/>
  <c r="D71" i="1"/>
  <c r="K70" i="1"/>
  <c r="J70" i="1"/>
  <c r="I70" i="1"/>
  <c r="H70" i="1"/>
  <c r="G70" i="1"/>
  <c r="F70" i="1"/>
  <c r="E70" i="1"/>
  <c r="D70" i="1"/>
  <c r="K69" i="1"/>
  <c r="J69" i="1"/>
  <c r="I69" i="1"/>
  <c r="H69" i="1"/>
  <c r="G69" i="1"/>
  <c r="F69" i="1"/>
  <c r="E69" i="1"/>
  <c r="D69" i="1"/>
  <c r="K68" i="1"/>
  <c r="J68" i="1"/>
  <c r="I68" i="1"/>
  <c r="H68" i="1"/>
  <c r="G68" i="1"/>
  <c r="F68" i="1"/>
  <c r="E68" i="1"/>
  <c r="D68" i="1"/>
  <c r="K67" i="1"/>
  <c r="J67" i="1"/>
  <c r="I67" i="1"/>
  <c r="H67" i="1"/>
  <c r="G67" i="1"/>
  <c r="F67" i="1"/>
  <c r="E67" i="1"/>
  <c r="D67" i="1"/>
  <c r="K66" i="1"/>
  <c r="J66" i="1"/>
  <c r="I66" i="1"/>
  <c r="H66" i="1"/>
  <c r="G66" i="1"/>
  <c r="F66" i="1"/>
  <c r="E66" i="1"/>
  <c r="D66" i="1"/>
  <c r="K65" i="1"/>
  <c r="J65" i="1"/>
  <c r="I65" i="1"/>
  <c r="H65" i="1"/>
  <c r="G65" i="1"/>
  <c r="F65" i="1"/>
  <c r="E65" i="1"/>
  <c r="D65" i="1"/>
  <c r="K64" i="1"/>
  <c r="J64" i="1"/>
  <c r="I64" i="1"/>
  <c r="H64" i="1"/>
  <c r="G64" i="1"/>
  <c r="F64" i="1"/>
  <c r="E64" i="1"/>
  <c r="D64" i="1"/>
  <c r="K63" i="1"/>
  <c r="J63" i="1"/>
  <c r="I63" i="1"/>
  <c r="H63" i="1"/>
  <c r="G63" i="1"/>
  <c r="F63" i="1"/>
  <c r="E63" i="1"/>
  <c r="D63" i="1"/>
  <c r="K62" i="1"/>
  <c r="J62" i="1"/>
  <c r="I62" i="1"/>
  <c r="H62" i="1"/>
  <c r="G62" i="1"/>
  <c r="F62" i="1"/>
  <c r="E62" i="1"/>
  <c r="D62" i="1"/>
  <c r="K61" i="1"/>
  <c r="J61" i="1"/>
  <c r="I61" i="1"/>
  <c r="H61" i="1"/>
  <c r="G61" i="1"/>
  <c r="F61" i="1"/>
  <c r="E61" i="1"/>
  <c r="D61" i="1"/>
  <c r="K60" i="1"/>
  <c r="J60" i="1"/>
  <c r="I60" i="1"/>
  <c r="H60" i="1"/>
  <c r="G60" i="1"/>
  <c r="F60" i="1"/>
  <c r="E60" i="1"/>
  <c r="D60" i="1"/>
  <c r="K59" i="1"/>
  <c r="J59" i="1"/>
  <c r="I59" i="1"/>
  <c r="H59" i="1"/>
  <c r="G59" i="1"/>
  <c r="F59" i="1"/>
  <c r="E59" i="1"/>
  <c r="D59" i="1"/>
  <c r="K58" i="1"/>
  <c r="J58" i="1"/>
  <c r="I58" i="1"/>
  <c r="H58" i="1"/>
  <c r="G58" i="1"/>
  <c r="F58" i="1"/>
  <c r="E58" i="1"/>
  <c r="D58" i="1"/>
  <c r="K57" i="1"/>
  <c r="J57" i="1"/>
  <c r="I57" i="1"/>
  <c r="H57" i="1"/>
  <c r="G57" i="1"/>
  <c r="F57" i="1"/>
  <c r="E57" i="1"/>
  <c r="D57" i="1"/>
  <c r="K56" i="1"/>
  <c r="J56" i="1"/>
  <c r="I56" i="1"/>
  <c r="H56" i="1"/>
  <c r="G56" i="1"/>
  <c r="F56" i="1"/>
  <c r="E56" i="1"/>
  <c r="D56" i="1"/>
  <c r="K55" i="1"/>
  <c r="J55" i="1"/>
  <c r="I55" i="1"/>
  <c r="H55" i="1"/>
  <c r="G55" i="1"/>
  <c r="F55" i="1"/>
  <c r="E55" i="1"/>
  <c r="D55" i="1"/>
  <c r="K54" i="1"/>
  <c r="J54" i="1"/>
  <c r="I54" i="1"/>
  <c r="H54" i="1"/>
  <c r="G54" i="1"/>
  <c r="F54" i="1"/>
  <c r="E54" i="1"/>
  <c r="D54" i="1"/>
  <c r="K53" i="1"/>
  <c r="J53" i="1"/>
  <c r="I53" i="1"/>
  <c r="H53" i="1"/>
  <c r="G53" i="1"/>
  <c r="F53" i="1"/>
  <c r="E53" i="1"/>
  <c r="D53" i="1"/>
  <c r="K52" i="1"/>
  <c r="J52" i="1"/>
  <c r="I52" i="1"/>
  <c r="H52" i="1"/>
  <c r="G52" i="1"/>
  <c r="F52" i="1"/>
  <c r="E52" i="1"/>
  <c r="D52" i="1"/>
  <c r="K51" i="1"/>
  <c r="J51" i="1"/>
  <c r="I51" i="1"/>
  <c r="H51" i="1"/>
  <c r="G51" i="1"/>
  <c r="F51" i="1"/>
  <c r="E51" i="1"/>
  <c r="D51" i="1"/>
  <c r="K50" i="1"/>
  <c r="J50" i="1"/>
  <c r="I50" i="1"/>
  <c r="H50" i="1"/>
  <c r="G50" i="1"/>
  <c r="F50" i="1"/>
  <c r="E50" i="1"/>
  <c r="D50" i="1"/>
  <c r="K49" i="1"/>
  <c r="J49" i="1"/>
  <c r="I49" i="1"/>
  <c r="H49" i="1"/>
  <c r="G49" i="1"/>
  <c r="F49" i="1"/>
  <c r="E49" i="1"/>
  <c r="D49" i="1"/>
  <c r="K48" i="1"/>
  <c r="J48" i="1"/>
  <c r="I48" i="1"/>
  <c r="H48" i="1"/>
  <c r="G48" i="1"/>
  <c r="F48" i="1"/>
  <c r="E48" i="1"/>
  <c r="D48" i="1"/>
  <c r="K47" i="1"/>
  <c r="J47" i="1"/>
  <c r="I47" i="1"/>
  <c r="H47" i="1"/>
  <c r="G47" i="1"/>
  <c r="F47" i="1"/>
  <c r="E47" i="1"/>
  <c r="D47" i="1"/>
  <c r="K46" i="1"/>
  <c r="J46" i="1"/>
  <c r="I46" i="1"/>
  <c r="H46" i="1"/>
  <c r="G46" i="1"/>
  <c r="F46" i="1"/>
  <c r="E46" i="1"/>
  <c r="D46" i="1"/>
  <c r="K45" i="1"/>
  <c r="J45" i="1"/>
  <c r="I45" i="1"/>
  <c r="H45" i="1"/>
  <c r="G45" i="1"/>
  <c r="F45" i="1"/>
  <c r="E45" i="1"/>
  <c r="D45" i="1"/>
  <c r="K44" i="1"/>
  <c r="J44" i="1"/>
  <c r="I44" i="1"/>
  <c r="H44" i="1"/>
  <c r="G44" i="1"/>
  <c r="F44" i="1"/>
  <c r="E44" i="1"/>
  <c r="D44" i="1"/>
  <c r="K43" i="1"/>
  <c r="J43" i="1"/>
  <c r="I43" i="1"/>
  <c r="H43" i="1"/>
  <c r="G43" i="1"/>
  <c r="F43" i="1"/>
  <c r="E43" i="1"/>
  <c r="D43" i="1"/>
  <c r="K42" i="1"/>
  <c r="J42" i="1"/>
  <c r="I42" i="1"/>
  <c r="H42" i="1"/>
  <c r="G42" i="1"/>
  <c r="F42" i="1"/>
  <c r="E42" i="1"/>
  <c r="D42" i="1"/>
  <c r="K41" i="1"/>
  <c r="J41" i="1"/>
  <c r="I41" i="1"/>
  <c r="H41" i="1"/>
  <c r="G41" i="1"/>
  <c r="F41" i="1"/>
  <c r="E41" i="1"/>
  <c r="D41" i="1"/>
  <c r="K40" i="1"/>
  <c r="J40" i="1"/>
  <c r="I40" i="1"/>
  <c r="H40" i="1"/>
  <c r="G40" i="1"/>
  <c r="F40" i="1"/>
  <c r="E40" i="1"/>
  <c r="D40" i="1"/>
  <c r="K39" i="1"/>
  <c r="J39" i="1"/>
  <c r="I39" i="1"/>
  <c r="H39" i="1"/>
  <c r="G39" i="1"/>
  <c r="F39" i="1"/>
  <c r="E39" i="1"/>
  <c r="D39" i="1"/>
  <c r="K38" i="1"/>
  <c r="J38" i="1"/>
  <c r="I38" i="1"/>
  <c r="H38" i="1"/>
  <c r="G38" i="1"/>
  <c r="F38" i="1"/>
  <c r="E38" i="1"/>
  <c r="D38" i="1"/>
  <c r="K37" i="1"/>
  <c r="J37" i="1"/>
  <c r="I37" i="1"/>
  <c r="H37" i="1"/>
  <c r="G37" i="1"/>
  <c r="F37" i="1"/>
  <c r="E37" i="1"/>
  <c r="D37" i="1"/>
  <c r="K36" i="1"/>
  <c r="J36" i="1"/>
  <c r="I36" i="1"/>
  <c r="H36" i="1"/>
  <c r="G36" i="1"/>
  <c r="F36" i="1"/>
  <c r="E36" i="1"/>
  <c r="D36" i="1"/>
  <c r="K35" i="1"/>
  <c r="J35" i="1"/>
  <c r="I35" i="1"/>
  <c r="H35" i="1"/>
  <c r="G35" i="1"/>
  <c r="F35" i="1"/>
  <c r="E35" i="1"/>
  <c r="D35" i="1"/>
  <c r="K34" i="1"/>
  <c r="J34" i="1"/>
  <c r="I34" i="1"/>
  <c r="H34" i="1"/>
  <c r="G34" i="1"/>
  <c r="F34" i="1"/>
  <c r="E34" i="1"/>
  <c r="D34" i="1"/>
  <c r="K33" i="1"/>
  <c r="J33" i="1"/>
  <c r="I33" i="1"/>
  <c r="H33" i="1"/>
  <c r="G33" i="1"/>
  <c r="F33" i="1"/>
  <c r="E33" i="1"/>
  <c r="D33" i="1"/>
  <c r="K32" i="1"/>
  <c r="J32" i="1"/>
  <c r="I32" i="1"/>
  <c r="H32" i="1"/>
  <c r="G32" i="1"/>
  <c r="F32" i="1"/>
  <c r="E32" i="1"/>
  <c r="D32" i="1"/>
  <c r="K31" i="1"/>
  <c r="J31" i="1"/>
  <c r="I31" i="1"/>
  <c r="H31" i="1"/>
  <c r="G31" i="1"/>
  <c r="F31" i="1"/>
  <c r="E31" i="1"/>
  <c r="D31" i="1"/>
  <c r="K30" i="1"/>
  <c r="J30" i="1"/>
  <c r="I30" i="1"/>
  <c r="H30" i="1"/>
  <c r="G30" i="1"/>
  <c r="F30" i="1"/>
  <c r="E30" i="1"/>
  <c r="D30" i="1"/>
  <c r="K29" i="1"/>
  <c r="J29" i="1"/>
  <c r="I29" i="1"/>
  <c r="H29" i="1"/>
  <c r="G29" i="1"/>
  <c r="F29" i="1"/>
  <c r="E29" i="1"/>
  <c r="D29" i="1"/>
  <c r="K28" i="1"/>
  <c r="J28" i="1"/>
  <c r="I28" i="1"/>
  <c r="H28" i="1"/>
  <c r="G28" i="1"/>
  <c r="F28" i="1"/>
  <c r="E28" i="1"/>
  <c r="D28" i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<sst xmlns="http://schemas.openxmlformats.org/spreadsheetml/2006/main" count="860" uniqueCount="470">
  <si>
    <t>Event Type</t>
  </si>
  <si>
    <t>Class</t>
  </si>
  <si>
    <t>WR</t>
  </si>
  <si>
    <t>Medalists - 107%</t>
  </si>
  <si>
    <t>International A - 109%</t>
  </si>
  <si>
    <t>SA National A - 130%</t>
  </si>
  <si>
    <t>Men's 50 m Free</t>
  </si>
  <si>
    <t>S1</t>
  </si>
  <si>
    <t>01:03.80</t>
  </si>
  <si>
    <t>S2</t>
  </si>
  <si>
    <t>00:50.65</t>
  </si>
  <si>
    <t>S3</t>
  </si>
  <si>
    <t>00:39.24</t>
  </si>
  <si>
    <t>S4</t>
  </si>
  <si>
    <t>00:37.54</t>
  </si>
  <si>
    <t>S5</t>
  </si>
  <si>
    <t>00:31.94</t>
  </si>
  <si>
    <t>S6</t>
  </si>
  <si>
    <t>00:28.57</t>
  </si>
  <si>
    <t>S7</t>
  </si>
  <si>
    <t>00:27.35</t>
  </si>
  <si>
    <t>S8</t>
  </si>
  <si>
    <t>00:25.32</t>
  </si>
  <si>
    <t>S9</t>
  </si>
  <si>
    <t>00:25.13</t>
  </si>
  <si>
    <t>S10</t>
  </si>
  <si>
    <t>00:23.16</t>
  </si>
  <si>
    <t>S11</t>
  </si>
  <si>
    <t>00:25.27</t>
  </si>
  <si>
    <t>S12</t>
  </si>
  <si>
    <t>00:22.99</t>
  </si>
  <si>
    <t>S13</t>
  </si>
  <si>
    <t>00:23.20</t>
  </si>
  <si>
    <t>S14</t>
  </si>
  <si>
    <t>S15</t>
  </si>
  <si>
    <t>Women's 50 m Free</t>
  </si>
  <si>
    <t>00:51.33</t>
  </si>
  <si>
    <t>00:53.94</t>
  </si>
  <si>
    <t>00:42.21</t>
  </si>
  <si>
    <t>00:39.52</t>
  </si>
  <si>
    <t>00:35.88</t>
  </si>
  <si>
    <t>00:32.98</t>
  </si>
  <si>
    <t>00:31.64</t>
  </si>
  <si>
    <t>00:29.73</t>
  </si>
  <si>
    <t>00:28.24</t>
  </si>
  <si>
    <t>00:27.37</t>
  </si>
  <si>
    <t>00:30.73</t>
  </si>
  <si>
    <t>00:26.90</t>
  </si>
  <si>
    <t>00:27.34</t>
  </si>
  <si>
    <t>Men's 100 m Free</t>
  </si>
  <si>
    <t>02:15.83</t>
  </si>
  <si>
    <t>01:46.63</t>
  </si>
  <si>
    <t>01:34.02</t>
  </si>
  <si>
    <t>01:22.43</t>
  </si>
  <si>
    <t>01:08.39</t>
  </si>
  <si>
    <t>01:04.60</t>
  </si>
  <si>
    <t>01:00.34</t>
  </si>
  <si>
    <t>00:55.84</t>
  </si>
  <si>
    <t>00:54.18</t>
  </si>
  <si>
    <t>00:50.87</t>
  </si>
  <si>
    <t>00:56.15</t>
  </si>
  <si>
    <t>00:50.91</t>
  </si>
  <si>
    <t>00:50.85</t>
  </si>
  <si>
    <t>00:53.50</t>
  </si>
  <si>
    <t>Women's 100 m Free</t>
  </si>
  <si>
    <t>01:50.48</t>
  </si>
  <si>
    <t>01:56.51</t>
  </si>
  <si>
    <t>01:30.07</t>
  </si>
  <si>
    <t>01:26.90</t>
  </si>
  <si>
    <t>01:16.65</t>
  </si>
  <si>
    <t>01:11.40</t>
  </si>
  <si>
    <t>01:08.03</t>
  </si>
  <si>
    <t>01:04.71</t>
  </si>
  <si>
    <t>01:00.91</t>
  </si>
  <si>
    <t>00:59.17</t>
  </si>
  <si>
    <t>01:07.22</t>
  </si>
  <si>
    <t>00:58.41</t>
  </si>
  <si>
    <t>00:58.05</t>
  </si>
  <si>
    <t>00:56.58</t>
  </si>
  <si>
    <t>Men's 200 m Free</t>
  </si>
  <si>
    <t>04:57.79</t>
  </si>
  <si>
    <t>03:41.54</t>
  </si>
  <si>
    <t>03:09.04</t>
  </si>
  <si>
    <t>02:55.81</t>
  </si>
  <si>
    <t>02:26.51</t>
  </si>
  <si>
    <t>02:20.19</t>
  </si>
  <si>
    <t>02:17.21</t>
  </si>
  <si>
    <t>02:07.53</t>
  </si>
  <si>
    <t>01:59.02</t>
  </si>
  <si>
    <t>01:54.46</t>
  </si>
  <si>
    <t>02:04.58</t>
  </si>
  <si>
    <t>01:59.43</t>
  </si>
  <si>
    <t>01:56.78</t>
  </si>
  <si>
    <t>01:56.27</t>
  </si>
  <si>
    <t>Women's 200 m Free</t>
  </si>
  <si>
    <t>03:59.02</t>
  </si>
  <si>
    <t>04:47.10</t>
  </si>
  <si>
    <t>03:25.17</t>
  </si>
  <si>
    <t>03:06.72</t>
  </si>
  <si>
    <t>02:44.61</t>
  </si>
  <si>
    <t>02:35.09</t>
  </si>
  <si>
    <t>02:26.44</t>
  </si>
  <si>
    <t>02:18.42</t>
  </si>
  <si>
    <t>02:09.88</t>
  </si>
  <si>
    <t>02:11.17</t>
  </si>
  <si>
    <t>02:29.10</t>
  </si>
  <si>
    <t>02:10.99</t>
  </si>
  <si>
    <t>02:07.64</t>
  </si>
  <si>
    <t>02:02.09</t>
  </si>
  <si>
    <t>Men's 400 m Free</t>
  </si>
  <si>
    <t>04:47.75</t>
  </si>
  <si>
    <t>04:39.14</t>
  </si>
  <si>
    <t>04:21.89</t>
  </si>
  <si>
    <t>04:09.93</t>
  </si>
  <si>
    <t>03:57.71</t>
  </si>
  <si>
    <t>04:20.83</t>
  </si>
  <si>
    <t>04:05.95</t>
  </si>
  <si>
    <t>03:55.56</t>
  </si>
  <si>
    <t>04:13.70</t>
  </si>
  <si>
    <t>Women's 400 m Free</t>
  </si>
  <si>
    <t>05:14.69</t>
  </si>
  <si>
    <t>04:59.02</t>
  </si>
  <si>
    <t>04:40.33</t>
  </si>
  <si>
    <t>04:23.81</t>
  </si>
  <si>
    <t>04:29.96</t>
  </si>
  <si>
    <t>05:10.77</t>
  </si>
  <si>
    <t>04:37.14</t>
  </si>
  <si>
    <t>04:19.59</t>
  </si>
  <si>
    <t>04:39.68</t>
  </si>
  <si>
    <t>Men's 800 m Free</t>
  </si>
  <si>
    <t>10:01.80</t>
  </si>
  <si>
    <t>10:01.21</t>
  </si>
  <si>
    <t>09:17.74</t>
  </si>
  <si>
    <t>08:36.64</t>
  </si>
  <si>
    <t>08:35.69</t>
  </si>
  <si>
    <t>10:19.01</t>
  </si>
  <si>
    <t>08:53.62</t>
  </si>
  <si>
    <t>08:58.96</t>
  </si>
  <si>
    <t>08:48.24</t>
  </si>
  <si>
    <t>Women's 800 m Free</t>
  </si>
  <si>
    <t>11:24.36</t>
  </si>
  <si>
    <t>11:14.35</t>
  </si>
  <si>
    <t>09:45.08</t>
  </si>
  <si>
    <t>08:59.09</t>
  </si>
  <si>
    <t>09:29.85</t>
  </si>
  <si>
    <t>10:57.82</t>
  </si>
  <si>
    <t>10:03.78</t>
  </si>
  <si>
    <t>09:32.05</t>
  </si>
  <si>
    <t>09:20.10</t>
  </si>
  <si>
    <t>Men's 1500 m Free</t>
  </si>
  <si>
    <t>26:08.92</t>
  </si>
  <si>
    <t>19:50.16</t>
  </si>
  <si>
    <t>18:39.88</t>
  </si>
  <si>
    <t>16:34.12</t>
  </si>
  <si>
    <t>16:19.70</t>
  </si>
  <si>
    <t>19:02.11</t>
  </si>
  <si>
    <t>18:57.10</t>
  </si>
  <si>
    <t>16:33.79</t>
  </si>
  <si>
    <t>Women's 1500 m Free</t>
  </si>
  <si>
    <t>21:32.58</t>
  </si>
  <si>
    <t>19:03.34</t>
  </si>
  <si>
    <t>17:05.09</t>
  </si>
  <si>
    <t>18:33.86</t>
  </si>
  <si>
    <t>21:37.53</t>
  </si>
  <si>
    <t>22:31.51</t>
  </si>
  <si>
    <t>17:53.90</t>
  </si>
  <si>
    <t>Men's 50 m Back</t>
  </si>
  <si>
    <t>00:59.96</t>
  </si>
  <si>
    <t>00:47.17</t>
  </si>
  <si>
    <t>00:42.71</t>
  </si>
  <si>
    <t>00:34.95</t>
  </si>
  <si>
    <t>00:32.87</t>
  </si>
  <si>
    <t>00:32.56</t>
  </si>
  <si>
    <t>00:30.26</t>
  </si>
  <si>
    <t>00:29.80</t>
  </si>
  <si>
    <t>00:27.86</t>
  </si>
  <si>
    <t>00:31.75</t>
  </si>
  <si>
    <t>00:28.07</t>
  </si>
  <si>
    <t>00:27.42</t>
  </si>
  <si>
    <t>Women's 50 m Back</t>
  </si>
  <si>
    <t>01:06.53</t>
  </si>
  <si>
    <t>00:59.38</t>
  </si>
  <si>
    <t>00:48.49</t>
  </si>
  <si>
    <t>00:47.68</t>
  </si>
  <si>
    <t>00:38.68</t>
  </si>
  <si>
    <t>00:38.17</t>
  </si>
  <si>
    <t>00:38.32</t>
  </si>
  <si>
    <t>00:35.39</t>
  </si>
  <si>
    <t>00:33.63</t>
  </si>
  <si>
    <t>00:31.67</t>
  </si>
  <si>
    <t>00:36.49</t>
  </si>
  <si>
    <t>00:31.62</t>
  </si>
  <si>
    <t>00:30.72</t>
  </si>
  <si>
    <t>Men's 100 m Back</t>
  </si>
  <si>
    <t>02:08.01</t>
  </si>
  <si>
    <t>01:45.25</t>
  </si>
  <si>
    <t>01:38.43</t>
  </si>
  <si>
    <t>01:37.33</t>
  </si>
  <si>
    <t>01:16.24</t>
  </si>
  <si>
    <t>01:10.84</t>
  </si>
  <si>
    <t>01:09.15</t>
  </si>
  <si>
    <t>01:02.90</t>
  </si>
  <si>
    <t>01:01.75</t>
  </si>
  <si>
    <t>00:57.24</t>
  </si>
  <si>
    <t>01:06.66</t>
  </si>
  <si>
    <t>00:59.35</t>
  </si>
  <si>
    <t>00:56.68</t>
  </si>
  <si>
    <t>00:59.26</t>
  </si>
  <si>
    <t>Women's 100 m Back</t>
  </si>
  <si>
    <t>02:25.63</t>
  </si>
  <si>
    <t>02:07.09</t>
  </si>
  <si>
    <t>01:44.94</t>
  </si>
  <si>
    <t>01:43.91</t>
  </si>
  <si>
    <t>01:32.91</t>
  </si>
  <si>
    <t>01:21.43</t>
  </si>
  <si>
    <t>01:21.57</t>
  </si>
  <si>
    <t>01:12.94</t>
  </si>
  <si>
    <t>01:08.67</t>
  </si>
  <si>
    <t>01:05.86</t>
  </si>
  <si>
    <t>01:17.96</t>
  </si>
  <si>
    <t>01:06.06</t>
  </si>
  <si>
    <t>01:06.85</t>
  </si>
  <si>
    <t>01:04.05</t>
  </si>
  <si>
    <t>Men's 200 m Back</t>
  </si>
  <si>
    <t>02:44.31</t>
  </si>
  <si>
    <t>02:39.32</t>
  </si>
  <si>
    <t>02:22.04</t>
  </si>
  <si>
    <t>02:15.76</t>
  </si>
  <si>
    <t>02:07.06</t>
  </si>
  <si>
    <t>02:33.42</t>
  </si>
  <si>
    <t>02:18.08</t>
  </si>
  <si>
    <t>02:15.21</t>
  </si>
  <si>
    <t>Women's 200 m Back</t>
  </si>
  <si>
    <t>03:05.70</t>
  </si>
  <si>
    <t>02:55.66</t>
  </si>
  <si>
    <t>02:53.27</t>
  </si>
  <si>
    <t>02:28.29</t>
  </si>
  <si>
    <t>02:23.92</t>
  </si>
  <si>
    <t>02:50.88</t>
  </si>
  <si>
    <t>02:31.13</t>
  </si>
  <si>
    <t>02:35.04</t>
  </si>
  <si>
    <t>02:24.65</t>
  </si>
  <si>
    <t>Men's 50 m Breast</t>
  </si>
  <si>
    <t>SB1</t>
  </si>
  <si>
    <t>01:29.94</t>
  </si>
  <si>
    <t>SB2</t>
  </si>
  <si>
    <t>SB3</t>
  </si>
  <si>
    <t>00:47.54</t>
  </si>
  <si>
    <t>SB4</t>
  </si>
  <si>
    <t>00:42.74</t>
  </si>
  <si>
    <t>SB5</t>
  </si>
  <si>
    <t>00:42.20</t>
  </si>
  <si>
    <t>SB6</t>
  </si>
  <si>
    <t>00:37.26</t>
  </si>
  <si>
    <t>SB7</t>
  </si>
  <si>
    <t>00:33.40</t>
  </si>
  <si>
    <t>SB8</t>
  </si>
  <si>
    <t>00:31.57</t>
  </si>
  <si>
    <t>SB9</t>
  </si>
  <si>
    <t>00:29.16</t>
  </si>
  <si>
    <t>SB11</t>
  </si>
  <si>
    <t>00:32.45</t>
  </si>
  <si>
    <t>SB12</t>
  </si>
  <si>
    <t>00:30.52</t>
  </si>
  <si>
    <t>SB13</t>
  </si>
  <si>
    <t>00:29.90</t>
  </si>
  <si>
    <t>SB14</t>
  </si>
  <si>
    <t>SB15</t>
  </si>
  <si>
    <t>Women's 50 m Breast</t>
  </si>
  <si>
    <t>01:21.10</t>
  </si>
  <si>
    <t>01:06.43</t>
  </si>
  <si>
    <t>00:54.21</t>
  </si>
  <si>
    <t>00:48.05</t>
  </si>
  <si>
    <t>00:43.48</t>
  </si>
  <si>
    <t>00:43.06</t>
  </si>
  <si>
    <t>00:41.21</t>
  </si>
  <si>
    <t>00:36.37</t>
  </si>
  <si>
    <t>00:34.46</t>
  </si>
  <si>
    <t>00:38.02</t>
  </si>
  <si>
    <t>00:35.07</t>
  </si>
  <si>
    <t>00:33.96</t>
  </si>
  <si>
    <t>Men's 100 m Breast</t>
  </si>
  <si>
    <t>03:31.09</t>
  </si>
  <si>
    <t>02:12.64</t>
  </si>
  <si>
    <t>01:49.93</t>
  </si>
  <si>
    <t>01:32.27</t>
  </si>
  <si>
    <t>01:18.71</t>
  </si>
  <si>
    <t>01:12.50</t>
  </si>
  <si>
    <t>01:07.01</t>
  </si>
  <si>
    <t>01:04.02</t>
  </si>
  <si>
    <t>01:10.08</t>
  </si>
  <si>
    <t>01:04.07</t>
  </si>
  <si>
    <t>01:03.58</t>
  </si>
  <si>
    <t>01:06.33</t>
  </si>
  <si>
    <t>Women's 100 m Breast</t>
  </si>
  <si>
    <t>03:19.81</t>
  </si>
  <si>
    <t>02:45.02</t>
  </si>
  <si>
    <t>02:09.65</t>
  </si>
  <si>
    <t>01:43.87</t>
  </si>
  <si>
    <t>01:33.85</t>
  </si>
  <si>
    <t>01:34.95</t>
  </si>
  <si>
    <t>01:28.13</t>
  </si>
  <si>
    <t>01:17.17</t>
  </si>
  <si>
    <t>01:15.47</t>
  </si>
  <si>
    <t>01:23.02</t>
  </si>
  <si>
    <t>01:16.10</t>
  </si>
  <si>
    <t>01:12.45</t>
  </si>
  <si>
    <t>01:12.61</t>
  </si>
  <si>
    <t>Men's 200 m Breast</t>
  </si>
  <si>
    <t>03:21.36</t>
  </si>
  <si>
    <t>03:12.38</t>
  </si>
  <si>
    <t>02:59.93</t>
  </si>
  <si>
    <t>02:47.07</t>
  </si>
  <si>
    <t>02:27.98</t>
  </si>
  <si>
    <t>02:22.27</t>
  </si>
  <si>
    <t>02:42.56</t>
  </si>
  <si>
    <t>02:34.08</t>
  </si>
  <si>
    <t>02:28.83</t>
  </si>
  <si>
    <t>02:29.84</t>
  </si>
  <si>
    <t>Women's 200 m Breast</t>
  </si>
  <si>
    <t>03:45.70</t>
  </si>
  <si>
    <t>03:23.12</t>
  </si>
  <si>
    <t>03:36.37</t>
  </si>
  <si>
    <t>03:14.96</t>
  </si>
  <si>
    <t>02:53.89</t>
  </si>
  <si>
    <t>02:51.35</t>
  </si>
  <si>
    <t>03:11.18</t>
  </si>
  <si>
    <t>02:51.72</t>
  </si>
  <si>
    <t>02:51.36</t>
  </si>
  <si>
    <t>02:49.18</t>
  </si>
  <si>
    <t>Men's 50 m fly</t>
  </si>
  <si>
    <t>01:58.14</t>
  </si>
  <si>
    <t>01:21.71</t>
  </si>
  <si>
    <t>00:55.78</t>
  </si>
  <si>
    <t>00:40.48</t>
  </si>
  <si>
    <t>00:33.98</t>
  </si>
  <si>
    <t>00:29.89</t>
  </si>
  <si>
    <t>00:28.41</t>
  </si>
  <si>
    <t>00:27.67</t>
  </si>
  <si>
    <t>00:27.13</t>
  </si>
  <si>
    <t>00:25.23</t>
  </si>
  <si>
    <t>00:27.99</t>
  </si>
  <si>
    <t>00:26.15</t>
  </si>
  <si>
    <t>00:24.53</t>
  </si>
  <si>
    <t>Women's 50 m Fly</t>
  </si>
  <si>
    <t>00:51.13</t>
  </si>
  <si>
    <t>00:58.27</t>
  </si>
  <si>
    <t>00:56.00</t>
  </si>
  <si>
    <t>00:52.09</t>
  </si>
  <si>
    <t>00:40.51</t>
  </si>
  <si>
    <t>00:35.48</t>
  </si>
  <si>
    <t>00:33.81</t>
  </si>
  <si>
    <t>00:32.13</t>
  </si>
  <si>
    <t>00:31.63</t>
  </si>
  <si>
    <t>00:28.38</t>
  </si>
  <si>
    <t>00:32.92</t>
  </si>
  <si>
    <t>00:29.76</t>
  </si>
  <si>
    <t>00:29.14</t>
  </si>
  <si>
    <t>Men's 100 m fly</t>
  </si>
  <si>
    <t>01:17.79</t>
  </si>
  <si>
    <t>01:10.26</t>
  </si>
  <si>
    <t>01:08.24</t>
  </si>
  <si>
    <t>00:59.19</t>
  </si>
  <si>
    <t>00:58.91</t>
  </si>
  <si>
    <t>00:54.71</t>
  </si>
  <si>
    <t>01:01.12</t>
  </si>
  <si>
    <t>00:56.84</t>
  </si>
  <si>
    <t>00:53.85</t>
  </si>
  <si>
    <t>00:58.98</t>
  </si>
  <si>
    <t>Women's 100 m Fly</t>
  </si>
  <si>
    <t>01:44.55</t>
  </si>
  <si>
    <t>01:26.30</t>
  </si>
  <si>
    <t>01:18.65</t>
  </si>
  <si>
    <t>01:08.20</t>
  </si>
  <si>
    <t>01:06.74</t>
  </si>
  <si>
    <t>01:02.60</t>
  </si>
  <si>
    <t>01:15.17</t>
  </si>
  <si>
    <t>01:03.11</t>
  </si>
  <si>
    <t>01:03.25</t>
  </si>
  <si>
    <t>01:07.28</t>
  </si>
  <si>
    <t>Men's 200 m fly</t>
  </si>
  <si>
    <t>02:20.35</t>
  </si>
  <si>
    <t>02:10.25</t>
  </si>
  <si>
    <t>02:11.83</t>
  </si>
  <si>
    <t>02:25.10</t>
  </si>
  <si>
    <t>02:12.49</t>
  </si>
  <si>
    <t>02:18.58</t>
  </si>
  <si>
    <t>02:15.75</t>
  </si>
  <si>
    <t>Women's 200 m Fly</t>
  </si>
  <si>
    <t>02:36.50</t>
  </si>
  <si>
    <t>02:32.84</t>
  </si>
  <si>
    <t>02:34.01</t>
  </si>
  <si>
    <t>02:50.93</t>
  </si>
  <si>
    <t>02:46.53</t>
  </si>
  <si>
    <t>02:31.88</t>
  </si>
  <si>
    <t>02:39.15</t>
  </si>
  <si>
    <t>Men's 150 m I.M</t>
  </si>
  <si>
    <t>SM1</t>
  </si>
  <si>
    <t>05:52.46</t>
  </si>
  <si>
    <t>SM2</t>
  </si>
  <si>
    <t>04:20.59</t>
  </si>
  <si>
    <t>SM3</t>
  </si>
  <si>
    <t>02:40.19</t>
  </si>
  <si>
    <t>SM4</t>
  </si>
  <si>
    <t>02:23.12</t>
  </si>
  <si>
    <t>Women's 150 m I.M</t>
  </si>
  <si>
    <t>03:45.84</t>
  </si>
  <si>
    <t>04:56.73</t>
  </si>
  <si>
    <t>02:54.14</t>
  </si>
  <si>
    <t>02:47.57</t>
  </si>
  <si>
    <t>Men's 200 m l.M</t>
  </si>
  <si>
    <t>04:30.04</t>
  </si>
  <si>
    <t>03:33.01</t>
  </si>
  <si>
    <t>SM5</t>
  </si>
  <si>
    <t>02:48.92</t>
  </si>
  <si>
    <t>SM6</t>
  </si>
  <si>
    <t>02:38.47</t>
  </si>
  <si>
    <t>SM7</t>
  </si>
  <si>
    <t>02:30.72</t>
  </si>
  <si>
    <t>SM8</t>
  </si>
  <si>
    <t>02:20.01</t>
  </si>
  <si>
    <t>SM9</t>
  </si>
  <si>
    <t>02:13.60</t>
  </si>
  <si>
    <t>SM10</t>
  </si>
  <si>
    <t>02:06.87</t>
  </si>
  <si>
    <t>SM11</t>
  </si>
  <si>
    <t>02:22.40</t>
  </si>
  <si>
    <t>SM12</t>
  </si>
  <si>
    <t>02:10.87</t>
  </si>
  <si>
    <t>SM13</t>
  </si>
  <si>
    <t>02:03.79</t>
  </si>
  <si>
    <t>SM14</t>
  </si>
  <si>
    <t>02:08.98</t>
  </si>
  <si>
    <t>SM15</t>
  </si>
  <si>
    <t>Women's 200 m I.M</t>
  </si>
  <si>
    <t>04:56.49</t>
  </si>
  <si>
    <t>04:55.69</t>
  </si>
  <si>
    <t>03:13.43</t>
  </si>
  <si>
    <t>02:59.81</t>
  </si>
  <si>
    <t>02:48.43</t>
  </si>
  <si>
    <t>02:36.00</t>
  </si>
  <si>
    <t>02:27.83</t>
  </si>
  <si>
    <t>02:24.90</t>
  </si>
  <si>
    <t>02:46.91</t>
  </si>
  <si>
    <t>02:24.86</t>
  </si>
  <si>
    <t>02:24.43</t>
  </si>
  <si>
    <t>02:18.37</t>
  </si>
  <si>
    <t>Men's 400 m I.M</t>
  </si>
  <si>
    <t>05:20.11</t>
  </si>
  <si>
    <t>05:03.05</t>
  </si>
  <si>
    <t>04:53.24</t>
  </si>
  <si>
    <t>05:04.31</t>
  </si>
  <si>
    <t>04:46.81</t>
  </si>
  <si>
    <t>04:54.71</t>
  </si>
  <si>
    <t>Women's 400 m I.M</t>
  </si>
  <si>
    <t>05:38.73</t>
  </si>
  <si>
    <t>05:23.91</t>
  </si>
  <si>
    <t>05:23.67</t>
  </si>
  <si>
    <t>06:06.35</t>
  </si>
  <si>
    <t>05:29.62</t>
  </si>
  <si>
    <t>05:23.60</t>
  </si>
  <si>
    <t>05:15.25</t>
  </si>
  <si>
    <t>Grand Prix 2017</t>
  </si>
  <si>
    <t>SA National 2017</t>
  </si>
  <si>
    <t>CGA 15 - 18 years</t>
  </si>
  <si>
    <t xml:space="preserve">CGA 10 -14 years </t>
  </si>
  <si>
    <t>SA School 2017</t>
  </si>
  <si>
    <t>SA Nedbank 2017</t>
  </si>
  <si>
    <t xml:space="preserve">CGA Champ </t>
  </si>
  <si>
    <t>Para Qualifying times for  CGA Para Swimmers for the Various events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</si>
</sst>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"/>
    <numFmt numFmtId="165" formatCode="m:ss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569F"/>
      <name val="Calibri"/>
      <family val="2"/>
    </font>
    <font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5" xfId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164" fontId="1" fillId="0" borderId="15" xfId="1" applyNumberFormat="1" applyBorder="1" applyAlignment="1">
      <alignment horizontal="center" vertical="center"/>
    </xf>
    <xf numFmtId="164" fontId="1" fillId="0" borderId="16" xfId="1" applyNumberFormat="1" applyBorder="1" applyAlignment="1">
      <alignment horizontal="center" vertical="center"/>
    </xf>
    <xf numFmtId="164" fontId="1" fillId="0" borderId="17" xfId="1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1"/>
  <sheetViews>
    <sheetView tabSelected="1" workbookViewId="0">
      <selection activeCell="L3" sqref="L3"/>
    </sheetView>
  </sheetViews>
  <sheetFormatPr defaultColWidth="9" defaultRowHeight="15" x14ac:dyDescent="0.25"/>
  <cols>
    <col min="1" max="1" width="21.140625" style="17" bestFit="1" customWidth="1"/>
    <col min="2" max="2" width="5.7109375" style="17" bestFit="1" customWidth="1"/>
    <col min="3" max="3" width="8.140625" style="17" bestFit="1" customWidth="1"/>
    <col min="4" max="4" width="16" style="18" hidden="1" customWidth="1"/>
    <col min="5" max="5" width="20.7109375" style="18" hidden="1" customWidth="1"/>
    <col min="6" max="6" width="17.28515625" style="18" customWidth="1"/>
    <col min="7" max="7" width="19.42578125" style="20" hidden="1" customWidth="1"/>
    <col min="8" max="8" width="17.5703125" style="20" customWidth="1"/>
    <col min="9" max="9" width="19.42578125" style="20" customWidth="1"/>
    <col min="10" max="10" width="19.85546875" style="21" bestFit="1" customWidth="1"/>
    <col min="11" max="11" width="19.5703125" style="10" bestFit="1" customWidth="1"/>
    <col min="12" max="13" width="20.85546875" style="22" customWidth="1"/>
    <col min="14" max="14" width="5.42578125" style="7" bestFit="1" customWidth="1"/>
    <col min="15" max="257" width="9.140625" style="7" customWidth="1"/>
    <col min="258" max="16384" width="9" style="7"/>
  </cols>
  <sheetData>
    <row r="1" spans="1:13" ht="21.75" thickBot="1" x14ac:dyDescent="0.3">
      <c r="A1" s="45" t="s">
        <v>469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thickBot="1" x14ac:dyDescent="0.3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462</v>
      </c>
      <c r="G2" s="3" t="s">
        <v>5</v>
      </c>
      <c r="H2" s="3" t="s">
        <v>463</v>
      </c>
      <c r="I2" s="4" t="s">
        <v>466</v>
      </c>
      <c r="J2" s="5" t="s">
        <v>467</v>
      </c>
      <c r="K2" s="6" t="s">
        <v>468</v>
      </c>
      <c r="L2" s="44" t="s">
        <v>464</v>
      </c>
      <c r="M2" s="44" t="s">
        <v>465</v>
      </c>
    </row>
    <row r="3" spans="1:13" ht="15.75" thickBot="1" x14ac:dyDescent="0.3">
      <c r="A3" s="8"/>
      <c r="B3" s="8"/>
      <c r="C3" s="8"/>
      <c r="D3" s="9"/>
      <c r="E3" s="9"/>
      <c r="F3" s="9"/>
      <c r="G3" s="9"/>
      <c r="H3" s="9"/>
      <c r="I3" s="9"/>
      <c r="J3" s="9"/>
    </row>
    <row r="4" spans="1:13" x14ac:dyDescent="0.25">
      <c r="A4" s="11" t="s">
        <v>6</v>
      </c>
      <c r="B4" s="32" t="s">
        <v>7</v>
      </c>
      <c r="C4" s="41" t="s">
        <v>8</v>
      </c>
      <c r="D4" s="35">
        <f>C4*107%</f>
        <v>7.9011574074074064E-4</v>
      </c>
      <c r="E4" s="29">
        <f>C4*110%</f>
        <v>8.1226851851851848E-4</v>
      </c>
      <c r="F4" s="29">
        <f t="shared" ref="F4:F67" si="0">C4*125%</f>
        <v>9.2303240740740724E-4</v>
      </c>
      <c r="G4" s="29">
        <f t="shared" ref="G4:G67" si="1">C4*130%</f>
        <v>9.5995370370370353E-4</v>
      </c>
      <c r="H4" s="29">
        <f>C4*140%</f>
        <v>1.0337962962962961E-3</v>
      </c>
      <c r="I4" s="29">
        <f>C4*160%</f>
        <v>1.1814814814814813E-3</v>
      </c>
      <c r="J4" s="29">
        <f t="shared" ref="J4:J67" si="2">C4*180%</f>
        <v>1.3291666666666664E-3</v>
      </c>
      <c r="K4" s="26">
        <f>C4*200%</f>
        <v>1.4768518518518516E-3</v>
      </c>
      <c r="L4" s="26">
        <f>C4*210%</f>
        <v>1.5506944444444442E-3</v>
      </c>
      <c r="M4" s="23">
        <f>C4*240%</f>
        <v>1.7722222222222219E-3</v>
      </c>
    </row>
    <row r="5" spans="1:13" x14ac:dyDescent="0.25">
      <c r="A5" s="12"/>
      <c r="B5" s="33" t="s">
        <v>9</v>
      </c>
      <c r="C5" s="42" t="s">
        <v>10</v>
      </c>
      <c r="D5" s="36">
        <f t="shared" ref="D5:D68" si="3">C5*107%</f>
        <v>6.2726273148148146E-4</v>
      </c>
      <c r="E5" s="30">
        <f t="shared" ref="E5:E119" si="4">C5*110%</f>
        <v>6.4484953703703698E-4</v>
      </c>
      <c r="F5" s="30">
        <f t="shared" si="0"/>
        <v>7.3278356481481469E-4</v>
      </c>
      <c r="G5" s="30">
        <f t="shared" si="1"/>
        <v>7.620949074074073E-4</v>
      </c>
      <c r="H5" s="30">
        <f t="shared" ref="H5:H119" si="5">C5*140%</f>
        <v>8.207175925925924E-4</v>
      </c>
      <c r="I5" s="30">
        <f>C5*160%</f>
        <v>9.3796296296296293E-4</v>
      </c>
      <c r="J5" s="30">
        <f t="shared" si="2"/>
        <v>1.0552083333333331E-3</v>
      </c>
      <c r="K5" s="27">
        <f t="shared" ref="K5:K68" si="6">C5*200%</f>
        <v>1.1724537037037035E-3</v>
      </c>
      <c r="L5" s="27">
        <f t="shared" ref="L5:L68" si="7">C5*210%</f>
        <v>1.2310763888888888E-3</v>
      </c>
      <c r="M5" s="24">
        <f t="shared" ref="M5:M68" si="8">C5*240%</f>
        <v>1.4069444444444442E-3</v>
      </c>
    </row>
    <row r="6" spans="1:13" x14ac:dyDescent="0.25">
      <c r="A6" s="12"/>
      <c r="B6" s="33" t="s">
        <v>11</v>
      </c>
      <c r="C6" s="42" t="s">
        <v>12</v>
      </c>
      <c r="D6" s="36">
        <f t="shared" si="3"/>
        <v>4.8595833333333336E-4</v>
      </c>
      <c r="E6" s="30">
        <f t="shared" si="4"/>
        <v>4.9958333333333343E-4</v>
      </c>
      <c r="F6" s="30">
        <f t="shared" si="0"/>
        <v>5.6770833333333337E-4</v>
      </c>
      <c r="G6" s="30">
        <f t="shared" si="1"/>
        <v>5.9041666666666672E-4</v>
      </c>
      <c r="H6" s="30">
        <f t="shared" si="5"/>
        <v>6.358333333333333E-4</v>
      </c>
      <c r="I6" s="30">
        <f t="shared" ref="I6:I69" si="9">C6*160%</f>
        <v>7.2666666666666669E-4</v>
      </c>
      <c r="J6" s="30">
        <f t="shared" si="2"/>
        <v>8.1750000000000008E-4</v>
      </c>
      <c r="K6" s="27">
        <f t="shared" si="6"/>
        <v>9.0833333333333337E-4</v>
      </c>
      <c r="L6" s="27">
        <f t="shared" si="7"/>
        <v>9.5375000000000006E-4</v>
      </c>
      <c r="M6" s="24">
        <f t="shared" si="8"/>
        <v>1.09E-3</v>
      </c>
    </row>
    <row r="7" spans="1:13" x14ac:dyDescent="0.25">
      <c r="A7" s="12"/>
      <c r="B7" s="33" t="s">
        <v>13</v>
      </c>
      <c r="C7" s="42" t="s">
        <v>14</v>
      </c>
      <c r="D7" s="36">
        <f t="shared" si="3"/>
        <v>4.6490509259259266E-4</v>
      </c>
      <c r="E7" s="30">
        <f t="shared" si="4"/>
        <v>4.7793981481481488E-4</v>
      </c>
      <c r="F7" s="30">
        <f t="shared" si="0"/>
        <v>5.4311342592592595E-4</v>
      </c>
      <c r="G7" s="30">
        <f t="shared" si="1"/>
        <v>5.6483796296296306E-4</v>
      </c>
      <c r="H7" s="30">
        <f t="shared" si="5"/>
        <v>6.0828703703703706E-4</v>
      </c>
      <c r="I7" s="30">
        <f t="shared" si="9"/>
        <v>6.9518518518518529E-4</v>
      </c>
      <c r="J7" s="30">
        <f t="shared" si="2"/>
        <v>7.8208333333333342E-4</v>
      </c>
      <c r="K7" s="27">
        <f t="shared" si="6"/>
        <v>8.6898148148148154E-4</v>
      </c>
      <c r="L7" s="27">
        <f t="shared" si="7"/>
        <v>9.1243055555555565E-4</v>
      </c>
      <c r="M7" s="24">
        <f t="shared" si="8"/>
        <v>1.0427777777777779E-3</v>
      </c>
    </row>
    <row r="8" spans="1:13" x14ac:dyDescent="0.25">
      <c r="A8" s="12"/>
      <c r="B8" s="33" t="s">
        <v>15</v>
      </c>
      <c r="C8" s="42" t="s">
        <v>16</v>
      </c>
      <c r="D8" s="36">
        <f t="shared" si="3"/>
        <v>3.9555324074074075E-4</v>
      </c>
      <c r="E8" s="30">
        <f t="shared" si="4"/>
        <v>4.0664351851851853E-4</v>
      </c>
      <c r="F8" s="30">
        <f t="shared" si="0"/>
        <v>4.6209490740740738E-4</v>
      </c>
      <c r="G8" s="30">
        <f t="shared" si="1"/>
        <v>4.8057870370370371E-4</v>
      </c>
      <c r="H8" s="30">
        <f t="shared" si="5"/>
        <v>5.1754629629629622E-4</v>
      </c>
      <c r="I8" s="30">
        <f t="shared" si="9"/>
        <v>5.9148148148148146E-4</v>
      </c>
      <c r="J8" s="30">
        <f t="shared" si="2"/>
        <v>6.654166666666667E-4</v>
      </c>
      <c r="K8" s="27">
        <f t="shared" si="6"/>
        <v>7.3935185185185182E-4</v>
      </c>
      <c r="L8" s="27">
        <f t="shared" si="7"/>
        <v>7.763194444444445E-4</v>
      </c>
      <c r="M8" s="24">
        <f t="shared" si="8"/>
        <v>8.8722222222222219E-4</v>
      </c>
    </row>
    <row r="9" spans="1:13" x14ac:dyDescent="0.25">
      <c r="A9" s="12"/>
      <c r="B9" s="33" t="s">
        <v>17</v>
      </c>
      <c r="C9" s="42" t="s">
        <v>18</v>
      </c>
      <c r="D9" s="36">
        <f t="shared" si="3"/>
        <v>3.5381828703703709E-4</v>
      </c>
      <c r="E9" s="30">
        <f t="shared" si="4"/>
        <v>3.6373842592592594E-4</v>
      </c>
      <c r="F9" s="30">
        <f t="shared" si="0"/>
        <v>4.1333912037037039E-4</v>
      </c>
      <c r="G9" s="30">
        <f t="shared" si="1"/>
        <v>4.2987268518518521E-4</v>
      </c>
      <c r="H9" s="30">
        <f t="shared" si="5"/>
        <v>4.6293981481481479E-4</v>
      </c>
      <c r="I9" s="30">
        <f t="shared" si="9"/>
        <v>5.2907407407407406E-4</v>
      </c>
      <c r="J9" s="30">
        <f t="shared" si="2"/>
        <v>5.9520833333333333E-4</v>
      </c>
      <c r="K9" s="27">
        <f t="shared" si="6"/>
        <v>6.613425925925926E-4</v>
      </c>
      <c r="L9" s="27">
        <f t="shared" si="7"/>
        <v>6.9440972222222224E-4</v>
      </c>
      <c r="M9" s="24">
        <f t="shared" si="8"/>
        <v>7.9361111111111114E-4</v>
      </c>
    </row>
    <row r="10" spans="1:13" x14ac:dyDescent="0.25">
      <c r="A10" s="12"/>
      <c r="B10" s="33" t="s">
        <v>19</v>
      </c>
      <c r="C10" s="42" t="s">
        <v>20</v>
      </c>
      <c r="D10" s="36">
        <f t="shared" si="3"/>
        <v>3.3870949074074082E-4</v>
      </c>
      <c r="E10" s="30">
        <f t="shared" si="4"/>
        <v>3.4820601851851858E-4</v>
      </c>
      <c r="F10" s="30">
        <f t="shared" si="0"/>
        <v>3.9568865740740743E-4</v>
      </c>
      <c r="G10" s="30">
        <f t="shared" si="1"/>
        <v>4.1151620370370376E-4</v>
      </c>
      <c r="H10" s="30">
        <f t="shared" si="5"/>
        <v>4.4317129629629633E-4</v>
      </c>
      <c r="I10" s="30">
        <f t="shared" si="9"/>
        <v>5.0648148148148156E-4</v>
      </c>
      <c r="J10" s="30">
        <f t="shared" si="2"/>
        <v>5.697916666666668E-4</v>
      </c>
      <c r="K10" s="27">
        <f t="shared" si="6"/>
        <v>6.3310185185185192E-4</v>
      </c>
      <c r="L10" s="27">
        <f t="shared" si="7"/>
        <v>6.647569444444446E-4</v>
      </c>
      <c r="M10" s="24">
        <f t="shared" si="8"/>
        <v>7.5972222222222229E-4</v>
      </c>
    </row>
    <row r="11" spans="1:13" x14ac:dyDescent="0.25">
      <c r="A11" s="12"/>
      <c r="B11" s="33" t="s">
        <v>21</v>
      </c>
      <c r="C11" s="42" t="s">
        <v>22</v>
      </c>
      <c r="D11" s="36">
        <f t="shared" si="3"/>
        <v>3.135694444444445E-4</v>
      </c>
      <c r="E11" s="30">
        <f t="shared" si="4"/>
        <v>3.2236111111111116E-4</v>
      </c>
      <c r="F11" s="30">
        <f t="shared" si="0"/>
        <v>3.6631944444444445E-4</v>
      </c>
      <c r="G11" s="30">
        <f t="shared" si="1"/>
        <v>3.8097222222222227E-4</v>
      </c>
      <c r="H11" s="30">
        <f t="shared" si="5"/>
        <v>4.102777777777778E-4</v>
      </c>
      <c r="I11" s="30">
        <f t="shared" si="9"/>
        <v>4.6888888888888891E-4</v>
      </c>
      <c r="J11" s="30">
        <f t="shared" si="2"/>
        <v>5.2750000000000008E-4</v>
      </c>
      <c r="K11" s="27">
        <f t="shared" si="6"/>
        <v>5.8611111111111114E-4</v>
      </c>
      <c r="L11" s="27">
        <f t="shared" si="7"/>
        <v>6.1541666666666667E-4</v>
      </c>
      <c r="M11" s="24">
        <f t="shared" si="8"/>
        <v>7.0333333333333337E-4</v>
      </c>
    </row>
    <row r="12" spans="1:13" x14ac:dyDescent="0.25">
      <c r="A12" s="12"/>
      <c r="B12" s="33" t="s">
        <v>23</v>
      </c>
      <c r="C12" s="42" t="s">
        <v>24</v>
      </c>
      <c r="D12" s="36">
        <f t="shared" si="3"/>
        <v>3.1121643518518526E-4</v>
      </c>
      <c r="E12" s="30">
        <f t="shared" si="4"/>
        <v>3.1994212962962971E-4</v>
      </c>
      <c r="F12" s="30">
        <f t="shared" si="0"/>
        <v>3.635706018518519E-4</v>
      </c>
      <c r="G12" s="30">
        <f t="shared" si="1"/>
        <v>3.78113425925926E-4</v>
      </c>
      <c r="H12" s="30">
        <f t="shared" si="5"/>
        <v>4.0719907407407409E-4</v>
      </c>
      <c r="I12" s="30">
        <f t="shared" si="9"/>
        <v>4.6537037037037044E-4</v>
      </c>
      <c r="J12" s="30">
        <f t="shared" si="2"/>
        <v>5.2354166666666673E-4</v>
      </c>
      <c r="K12" s="27">
        <f t="shared" si="6"/>
        <v>5.8171296296296302E-4</v>
      </c>
      <c r="L12" s="27">
        <f t="shared" si="7"/>
        <v>6.1079861111111122E-4</v>
      </c>
      <c r="M12" s="24">
        <f t="shared" si="8"/>
        <v>6.980555555555556E-4</v>
      </c>
    </row>
    <row r="13" spans="1:13" x14ac:dyDescent="0.25">
      <c r="A13" s="12"/>
      <c r="B13" s="33" t="s">
        <v>25</v>
      </c>
      <c r="C13" s="42" t="s">
        <v>26</v>
      </c>
      <c r="D13" s="36">
        <f t="shared" si="3"/>
        <v>2.8681944444444447E-4</v>
      </c>
      <c r="E13" s="30">
        <f t="shared" si="4"/>
        <v>2.9486111111111114E-4</v>
      </c>
      <c r="F13" s="30">
        <f t="shared" si="0"/>
        <v>3.3506944444444448E-4</v>
      </c>
      <c r="G13" s="30">
        <f t="shared" si="1"/>
        <v>3.4847222222222224E-4</v>
      </c>
      <c r="H13" s="30">
        <f t="shared" si="5"/>
        <v>3.7527777777777776E-4</v>
      </c>
      <c r="I13" s="30">
        <f t="shared" si="9"/>
        <v>4.2888888888888892E-4</v>
      </c>
      <c r="J13" s="30">
        <f t="shared" si="2"/>
        <v>4.8250000000000002E-4</v>
      </c>
      <c r="K13" s="27">
        <f t="shared" si="6"/>
        <v>5.3611111111111112E-4</v>
      </c>
      <c r="L13" s="27">
        <f t="shared" si="7"/>
        <v>5.6291666666666675E-4</v>
      </c>
      <c r="M13" s="24">
        <f t="shared" si="8"/>
        <v>6.4333333333333332E-4</v>
      </c>
    </row>
    <row r="14" spans="1:13" x14ac:dyDescent="0.25">
      <c r="A14" s="12"/>
      <c r="B14" s="33" t="s">
        <v>27</v>
      </c>
      <c r="C14" s="42" t="s">
        <v>28</v>
      </c>
      <c r="D14" s="36">
        <f t="shared" si="3"/>
        <v>3.1295023148148149E-4</v>
      </c>
      <c r="E14" s="30">
        <f t="shared" si="4"/>
        <v>3.2172453703703703E-4</v>
      </c>
      <c r="F14" s="30">
        <f t="shared" si="0"/>
        <v>3.655960648148148E-4</v>
      </c>
      <c r="G14" s="30">
        <f t="shared" si="1"/>
        <v>3.8021990740740735E-4</v>
      </c>
      <c r="H14" s="30">
        <f t="shared" si="5"/>
        <v>4.0946759259259251E-4</v>
      </c>
      <c r="I14" s="30">
        <f t="shared" si="9"/>
        <v>4.6796296296296294E-4</v>
      </c>
      <c r="J14" s="30">
        <f t="shared" si="2"/>
        <v>5.2645833333333331E-4</v>
      </c>
      <c r="K14" s="27">
        <f t="shared" si="6"/>
        <v>5.8495370370370363E-4</v>
      </c>
      <c r="L14" s="27">
        <f t="shared" si="7"/>
        <v>6.1420138888888885E-4</v>
      </c>
      <c r="M14" s="24">
        <f t="shared" si="8"/>
        <v>7.0194444444444438E-4</v>
      </c>
    </row>
    <row r="15" spans="1:13" x14ac:dyDescent="0.25">
      <c r="A15" s="12"/>
      <c r="B15" s="33" t="s">
        <v>29</v>
      </c>
      <c r="C15" s="42" t="s">
        <v>30</v>
      </c>
      <c r="D15" s="36">
        <f t="shared" si="3"/>
        <v>2.8471412037037034E-4</v>
      </c>
      <c r="E15" s="30">
        <f t="shared" si="4"/>
        <v>2.9269675925925926E-4</v>
      </c>
      <c r="F15" s="30">
        <f t="shared" si="0"/>
        <v>3.3260995370370367E-4</v>
      </c>
      <c r="G15" s="30">
        <f t="shared" si="1"/>
        <v>3.4591435185185181E-4</v>
      </c>
      <c r="H15" s="30">
        <f t="shared" si="5"/>
        <v>3.7252314814814808E-4</v>
      </c>
      <c r="I15" s="30">
        <f t="shared" si="9"/>
        <v>4.2574074074074069E-4</v>
      </c>
      <c r="J15" s="30">
        <f t="shared" si="2"/>
        <v>4.789583333333333E-4</v>
      </c>
      <c r="K15" s="27">
        <f t="shared" si="6"/>
        <v>5.3217592592592585E-4</v>
      </c>
      <c r="L15" s="27">
        <f t="shared" si="7"/>
        <v>5.5878472222222213E-4</v>
      </c>
      <c r="M15" s="24">
        <f t="shared" si="8"/>
        <v>6.3861111111111096E-4</v>
      </c>
    </row>
    <row r="16" spans="1:13" x14ac:dyDescent="0.25">
      <c r="A16" s="12"/>
      <c r="B16" s="33" t="s">
        <v>31</v>
      </c>
      <c r="C16" s="42" t="s">
        <v>32</v>
      </c>
      <c r="D16" s="36">
        <f t="shared" si="3"/>
        <v>2.8731481481481484E-4</v>
      </c>
      <c r="E16" s="30">
        <f t="shared" si="4"/>
        <v>2.9537037037037037E-4</v>
      </c>
      <c r="F16" s="30">
        <f t="shared" si="0"/>
        <v>3.3564814814814818E-4</v>
      </c>
      <c r="G16" s="30">
        <f t="shared" si="1"/>
        <v>3.4907407407407408E-4</v>
      </c>
      <c r="H16" s="30">
        <f t="shared" si="5"/>
        <v>3.7592592592592593E-4</v>
      </c>
      <c r="I16" s="30">
        <f t="shared" si="9"/>
        <v>4.2962962962962963E-4</v>
      </c>
      <c r="J16" s="30">
        <f t="shared" si="2"/>
        <v>4.8333333333333334E-4</v>
      </c>
      <c r="K16" s="27">
        <f t="shared" si="6"/>
        <v>5.3703703703703704E-4</v>
      </c>
      <c r="L16" s="27">
        <f t="shared" si="7"/>
        <v>5.6388888888888895E-4</v>
      </c>
      <c r="M16" s="24">
        <f t="shared" si="8"/>
        <v>6.4444444444444445E-4</v>
      </c>
    </row>
    <row r="17" spans="1:13" x14ac:dyDescent="0.25">
      <c r="A17" s="12"/>
      <c r="B17" s="38" t="s">
        <v>33</v>
      </c>
      <c r="C17" s="30">
        <v>2.8414351851851853E-4</v>
      </c>
      <c r="D17" s="36">
        <f t="shared" si="3"/>
        <v>3.0403356481481487E-4</v>
      </c>
      <c r="E17" s="30">
        <f t="shared" si="4"/>
        <v>3.1255787037037043E-4</v>
      </c>
      <c r="F17" s="30">
        <f t="shared" si="0"/>
        <v>3.5517939814814819E-4</v>
      </c>
      <c r="G17" s="30">
        <f t="shared" si="1"/>
        <v>3.6938657407407412E-4</v>
      </c>
      <c r="H17" s="30">
        <f t="shared" si="5"/>
        <v>3.978009259259259E-4</v>
      </c>
      <c r="I17" s="30">
        <f t="shared" si="9"/>
        <v>4.546296296296297E-4</v>
      </c>
      <c r="J17" s="30">
        <f t="shared" si="2"/>
        <v>5.1145833333333338E-4</v>
      </c>
      <c r="K17" s="27">
        <f t="shared" si="6"/>
        <v>5.6828703703703707E-4</v>
      </c>
      <c r="L17" s="27">
        <f t="shared" si="7"/>
        <v>5.9670138888888891E-4</v>
      </c>
      <c r="M17" s="24">
        <f t="shared" si="8"/>
        <v>6.8194444444444444E-4</v>
      </c>
    </row>
    <row r="18" spans="1:13" ht="15.75" thickBot="1" x14ac:dyDescent="0.3">
      <c r="A18" s="13"/>
      <c r="B18" s="39" t="s">
        <v>34</v>
      </c>
      <c r="C18" s="31">
        <v>2.7013888888888888E-4</v>
      </c>
      <c r="D18" s="37">
        <f t="shared" si="3"/>
        <v>2.8904861111111113E-4</v>
      </c>
      <c r="E18" s="31">
        <f t="shared" si="4"/>
        <v>2.971527777777778E-4</v>
      </c>
      <c r="F18" s="31">
        <f t="shared" si="0"/>
        <v>3.3767361111111107E-4</v>
      </c>
      <c r="G18" s="31">
        <f t="shared" si="1"/>
        <v>3.5118055555555553E-4</v>
      </c>
      <c r="H18" s="31">
        <f t="shared" si="5"/>
        <v>3.781944444444444E-4</v>
      </c>
      <c r="I18" s="31">
        <f t="shared" si="9"/>
        <v>4.3222222222222224E-4</v>
      </c>
      <c r="J18" s="31">
        <f t="shared" si="2"/>
        <v>4.8624999999999997E-4</v>
      </c>
      <c r="K18" s="28">
        <f t="shared" si="6"/>
        <v>5.4027777777777776E-4</v>
      </c>
      <c r="L18" s="28">
        <f t="shared" si="7"/>
        <v>5.6729166666666668E-4</v>
      </c>
      <c r="M18" s="25">
        <f t="shared" si="8"/>
        <v>6.4833333333333334E-4</v>
      </c>
    </row>
    <row r="19" spans="1:13" x14ac:dyDescent="0.25">
      <c r="A19" s="11" t="s">
        <v>35</v>
      </c>
      <c r="B19" s="32" t="s">
        <v>7</v>
      </c>
      <c r="C19" s="41" t="s">
        <v>36</v>
      </c>
      <c r="D19" s="35">
        <f t="shared" ref="D19:D33" si="10">C19*105%</f>
        <v>6.238020833333333E-4</v>
      </c>
      <c r="E19" s="29">
        <f t="shared" ref="E19:E33" si="11">C19*110%</f>
        <v>6.5350694444444451E-4</v>
      </c>
      <c r="F19" s="29">
        <f t="shared" si="0"/>
        <v>7.4262152777777781E-4</v>
      </c>
      <c r="G19" s="29">
        <f t="shared" si="1"/>
        <v>7.7232638888888891E-4</v>
      </c>
      <c r="H19" s="29">
        <f t="shared" ref="H19:H33" si="12">C19*140%</f>
        <v>8.31736111111111E-4</v>
      </c>
      <c r="I19" s="29">
        <f t="shared" si="9"/>
        <v>9.5055555555555562E-4</v>
      </c>
      <c r="J19" s="29">
        <f t="shared" si="2"/>
        <v>1.069375E-3</v>
      </c>
      <c r="K19" s="26">
        <f t="shared" si="6"/>
        <v>1.1881944444444444E-3</v>
      </c>
      <c r="L19" s="26">
        <f t="shared" si="7"/>
        <v>1.2476041666666666E-3</v>
      </c>
      <c r="M19" s="23">
        <f t="shared" si="8"/>
        <v>1.4258333333333332E-3</v>
      </c>
    </row>
    <row r="20" spans="1:13" x14ac:dyDescent="0.25">
      <c r="A20" s="12"/>
      <c r="B20" s="33" t="s">
        <v>9</v>
      </c>
      <c r="C20" s="42" t="s">
        <v>37</v>
      </c>
      <c r="D20" s="36">
        <f t="shared" si="10"/>
        <v>6.5552083333333326E-4</v>
      </c>
      <c r="E20" s="30">
        <f t="shared" si="11"/>
        <v>6.8673611111111105E-4</v>
      </c>
      <c r="F20" s="30">
        <f t="shared" si="0"/>
        <v>7.8038194444444433E-4</v>
      </c>
      <c r="G20" s="30">
        <f t="shared" si="1"/>
        <v>8.1159722222222213E-4</v>
      </c>
      <c r="H20" s="30">
        <f t="shared" si="12"/>
        <v>8.7402777777777761E-4</v>
      </c>
      <c r="I20" s="30">
        <f t="shared" si="9"/>
        <v>9.9888888888888879E-4</v>
      </c>
      <c r="J20" s="30">
        <f t="shared" si="2"/>
        <v>1.12375E-3</v>
      </c>
      <c r="K20" s="27">
        <f t="shared" si="6"/>
        <v>1.2486111111111109E-3</v>
      </c>
      <c r="L20" s="27">
        <f t="shared" si="7"/>
        <v>1.3110416666666665E-3</v>
      </c>
      <c r="M20" s="24">
        <f t="shared" si="8"/>
        <v>1.4983333333333331E-3</v>
      </c>
    </row>
    <row r="21" spans="1:13" x14ac:dyDescent="0.25">
      <c r="A21" s="12"/>
      <c r="B21" s="33" t="s">
        <v>11</v>
      </c>
      <c r="C21" s="42" t="s">
        <v>38</v>
      </c>
      <c r="D21" s="36">
        <f t="shared" si="10"/>
        <v>5.1296875000000008E-4</v>
      </c>
      <c r="E21" s="30">
        <f t="shared" si="11"/>
        <v>5.3739583333333352E-4</v>
      </c>
      <c r="F21" s="30">
        <f t="shared" si="0"/>
        <v>6.1067708333333341E-4</v>
      </c>
      <c r="G21" s="30">
        <f t="shared" si="1"/>
        <v>6.3510416666666685E-4</v>
      </c>
      <c r="H21" s="30">
        <f t="shared" si="12"/>
        <v>6.839583333333334E-4</v>
      </c>
      <c r="I21" s="30">
        <f t="shared" si="9"/>
        <v>7.8166666666666684E-4</v>
      </c>
      <c r="J21" s="30">
        <f t="shared" si="2"/>
        <v>8.7937500000000017E-4</v>
      </c>
      <c r="K21" s="27">
        <f t="shared" si="6"/>
        <v>9.7708333333333349E-4</v>
      </c>
      <c r="L21" s="27">
        <f t="shared" si="7"/>
        <v>1.0259375000000002E-3</v>
      </c>
      <c r="M21" s="24">
        <f t="shared" si="8"/>
        <v>1.1725000000000001E-3</v>
      </c>
    </row>
    <row r="22" spans="1:13" x14ac:dyDescent="0.25">
      <c r="A22" s="12"/>
      <c r="B22" s="33" t="s">
        <v>13</v>
      </c>
      <c r="C22" s="42" t="s">
        <v>39</v>
      </c>
      <c r="D22" s="36">
        <f t="shared" si="10"/>
        <v>4.8027777777777787E-4</v>
      </c>
      <c r="E22" s="30">
        <f t="shared" si="11"/>
        <v>5.0314814814814829E-4</v>
      </c>
      <c r="F22" s="30">
        <f t="shared" si="0"/>
        <v>5.7175925925925927E-4</v>
      </c>
      <c r="G22" s="30">
        <f t="shared" si="1"/>
        <v>5.9462962962962974E-4</v>
      </c>
      <c r="H22" s="30">
        <f t="shared" si="12"/>
        <v>6.4037037037037036E-4</v>
      </c>
      <c r="I22" s="30">
        <f t="shared" si="9"/>
        <v>7.3185185185185202E-4</v>
      </c>
      <c r="J22" s="30">
        <f t="shared" si="2"/>
        <v>8.2333333333333347E-4</v>
      </c>
      <c r="K22" s="27">
        <f t="shared" si="6"/>
        <v>9.1481481481481492E-4</v>
      </c>
      <c r="L22" s="27">
        <f t="shared" si="7"/>
        <v>9.6055555555555575E-4</v>
      </c>
      <c r="M22" s="24">
        <f t="shared" si="8"/>
        <v>1.0977777777777778E-3</v>
      </c>
    </row>
    <row r="23" spans="1:13" x14ac:dyDescent="0.25">
      <c r="A23" s="12"/>
      <c r="B23" s="33" t="s">
        <v>15</v>
      </c>
      <c r="C23" s="42" t="s">
        <v>40</v>
      </c>
      <c r="D23" s="36">
        <f t="shared" si="10"/>
        <v>4.3604166666666677E-4</v>
      </c>
      <c r="E23" s="30">
        <f t="shared" si="11"/>
        <v>4.5680555555555568E-4</v>
      </c>
      <c r="F23" s="30">
        <f t="shared" si="0"/>
        <v>5.1909722222222233E-4</v>
      </c>
      <c r="G23" s="30">
        <f t="shared" si="1"/>
        <v>5.3986111111111129E-4</v>
      </c>
      <c r="H23" s="30">
        <f t="shared" si="12"/>
        <v>5.8138888888888899E-4</v>
      </c>
      <c r="I23" s="30">
        <f t="shared" si="9"/>
        <v>6.6444444444444461E-4</v>
      </c>
      <c r="J23" s="30">
        <f t="shared" si="2"/>
        <v>7.4750000000000023E-4</v>
      </c>
      <c r="K23" s="27">
        <f t="shared" si="6"/>
        <v>8.3055555555555573E-4</v>
      </c>
      <c r="L23" s="27">
        <f t="shared" si="7"/>
        <v>8.7208333333333354E-4</v>
      </c>
      <c r="M23" s="24">
        <f t="shared" si="8"/>
        <v>9.9666666666666675E-4</v>
      </c>
    </row>
    <row r="24" spans="1:13" x14ac:dyDescent="0.25">
      <c r="A24" s="12"/>
      <c r="B24" s="33" t="s">
        <v>17</v>
      </c>
      <c r="C24" s="42" t="s">
        <v>41</v>
      </c>
      <c r="D24" s="36">
        <f t="shared" si="10"/>
        <v>4.0079861111111116E-4</v>
      </c>
      <c r="E24" s="30">
        <f t="shared" si="11"/>
        <v>4.1988425925925933E-4</v>
      </c>
      <c r="F24" s="30">
        <f t="shared" si="0"/>
        <v>4.7714120370370374E-4</v>
      </c>
      <c r="G24" s="30">
        <f t="shared" si="1"/>
        <v>4.9622685185185186E-4</v>
      </c>
      <c r="H24" s="30">
        <f t="shared" si="12"/>
        <v>5.343981481481481E-4</v>
      </c>
      <c r="I24" s="30">
        <f t="shared" si="9"/>
        <v>6.107407407407408E-4</v>
      </c>
      <c r="J24" s="30">
        <f t="shared" si="2"/>
        <v>6.8708333333333338E-4</v>
      </c>
      <c r="K24" s="27">
        <f t="shared" si="6"/>
        <v>7.6342592592592597E-4</v>
      </c>
      <c r="L24" s="27">
        <f t="shared" si="7"/>
        <v>8.0159722222222232E-4</v>
      </c>
      <c r="M24" s="24">
        <f t="shared" si="8"/>
        <v>9.1611111111111114E-4</v>
      </c>
    </row>
    <row r="25" spans="1:13" x14ac:dyDescent="0.25">
      <c r="A25" s="12"/>
      <c r="B25" s="33" t="s">
        <v>19</v>
      </c>
      <c r="C25" s="42" t="s">
        <v>42</v>
      </c>
      <c r="D25" s="36">
        <f t="shared" si="10"/>
        <v>3.8451388888888894E-4</v>
      </c>
      <c r="E25" s="30">
        <f t="shared" si="11"/>
        <v>4.0282407407407411E-4</v>
      </c>
      <c r="F25" s="30">
        <f t="shared" si="0"/>
        <v>4.5775462962962962E-4</v>
      </c>
      <c r="G25" s="30">
        <f t="shared" si="1"/>
        <v>4.7606481481481485E-4</v>
      </c>
      <c r="H25" s="30">
        <f t="shared" si="12"/>
        <v>5.1268518518518514E-4</v>
      </c>
      <c r="I25" s="30">
        <f t="shared" si="9"/>
        <v>5.8592592592592594E-4</v>
      </c>
      <c r="J25" s="30">
        <f t="shared" si="2"/>
        <v>6.5916666666666673E-4</v>
      </c>
      <c r="K25" s="27">
        <f t="shared" si="6"/>
        <v>7.3240740740740742E-4</v>
      </c>
      <c r="L25" s="27">
        <f t="shared" si="7"/>
        <v>7.6902777777777787E-4</v>
      </c>
      <c r="M25" s="24">
        <f t="shared" si="8"/>
        <v>8.7888888888888891E-4</v>
      </c>
    </row>
    <row r="26" spans="1:13" x14ac:dyDescent="0.25">
      <c r="A26" s="12"/>
      <c r="B26" s="33" t="s">
        <v>21</v>
      </c>
      <c r="C26" s="42" t="s">
        <v>43</v>
      </c>
      <c r="D26" s="36">
        <f t="shared" si="10"/>
        <v>3.6130208333333332E-4</v>
      </c>
      <c r="E26" s="30">
        <f t="shared" si="11"/>
        <v>3.7850694444444444E-4</v>
      </c>
      <c r="F26" s="30">
        <f t="shared" si="0"/>
        <v>4.3012152777777775E-4</v>
      </c>
      <c r="G26" s="30">
        <f t="shared" si="1"/>
        <v>4.4732638888888887E-4</v>
      </c>
      <c r="H26" s="30">
        <f t="shared" si="12"/>
        <v>4.8173611111111106E-4</v>
      </c>
      <c r="I26" s="30">
        <f t="shared" si="9"/>
        <v>5.5055555555555554E-4</v>
      </c>
      <c r="J26" s="30">
        <f t="shared" si="2"/>
        <v>6.1937500000000003E-4</v>
      </c>
      <c r="K26" s="27">
        <f t="shared" si="6"/>
        <v>6.881944444444444E-4</v>
      </c>
      <c r="L26" s="27">
        <f t="shared" si="7"/>
        <v>7.2260416666666664E-4</v>
      </c>
      <c r="M26" s="24">
        <f t="shared" si="8"/>
        <v>8.2583333333333326E-4</v>
      </c>
    </row>
    <row r="27" spans="1:13" x14ac:dyDescent="0.25">
      <c r="A27" s="12"/>
      <c r="B27" s="33" t="s">
        <v>23</v>
      </c>
      <c r="C27" s="42" t="s">
        <v>44</v>
      </c>
      <c r="D27" s="36">
        <f t="shared" si="10"/>
        <v>3.4319444444444442E-4</v>
      </c>
      <c r="E27" s="30">
        <f t="shared" si="11"/>
        <v>3.5953703703703706E-4</v>
      </c>
      <c r="F27" s="30">
        <f t="shared" si="0"/>
        <v>4.0856481481481478E-4</v>
      </c>
      <c r="G27" s="30">
        <f t="shared" si="1"/>
        <v>4.2490740740740737E-4</v>
      </c>
      <c r="H27" s="30">
        <f t="shared" si="12"/>
        <v>4.575925925925925E-4</v>
      </c>
      <c r="I27" s="30">
        <f t="shared" si="9"/>
        <v>5.2296296296296292E-4</v>
      </c>
      <c r="J27" s="30">
        <f t="shared" si="2"/>
        <v>5.8833333333333329E-4</v>
      </c>
      <c r="K27" s="27">
        <f t="shared" si="6"/>
        <v>6.5370370370370365E-4</v>
      </c>
      <c r="L27" s="27">
        <f t="shared" si="7"/>
        <v>6.8638888888888883E-4</v>
      </c>
      <c r="M27" s="24">
        <f t="shared" si="8"/>
        <v>7.8444444444444438E-4</v>
      </c>
    </row>
    <row r="28" spans="1:13" x14ac:dyDescent="0.25">
      <c r="A28" s="12"/>
      <c r="B28" s="33" t="s">
        <v>25</v>
      </c>
      <c r="C28" s="42" t="s">
        <v>45</v>
      </c>
      <c r="D28" s="36">
        <f t="shared" si="10"/>
        <v>3.3262152777777777E-4</v>
      </c>
      <c r="E28" s="30">
        <f t="shared" si="11"/>
        <v>3.4846064814814814E-4</v>
      </c>
      <c r="F28" s="30">
        <f t="shared" si="0"/>
        <v>3.9597800925925922E-4</v>
      </c>
      <c r="G28" s="30">
        <f t="shared" si="1"/>
        <v>4.118171296296296E-4</v>
      </c>
      <c r="H28" s="30">
        <f t="shared" si="12"/>
        <v>4.434953703703703E-4</v>
      </c>
      <c r="I28" s="30">
        <f t="shared" si="9"/>
        <v>5.0685185185185186E-4</v>
      </c>
      <c r="J28" s="30">
        <f t="shared" si="2"/>
        <v>5.7020833333333327E-4</v>
      </c>
      <c r="K28" s="27">
        <f t="shared" si="6"/>
        <v>6.3356481481481478E-4</v>
      </c>
      <c r="L28" s="27">
        <f t="shared" si="7"/>
        <v>6.6524305555555553E-4</v>
      </c>
      <c r="M28" s="24">
        <f t="shared" si="8"/>
        <v>7.6027777777777769E-4</v>
      </c>
    </row>
    <row r="29" spans="1:13" x14ac:dyDescent="0.25">
      <c r="A29" s="12"/>
      <c r="B29" s="33" t="s">
        <v>27</v>
      </c>
      <c r="C29" s="42" t="s">
        <v>46</v>
      </c>
      <c r="D29" s="36">
        <f t="shared" si="10"/>
        <v>3.7345486111111108E-4</v>
      </c>
      <c r="E29" s="30">
        <f t="shared" si="11"/>
        <v>3.912384259259259E-4</v>
      </c>
      <c r="F29" s="30">
        <f t="shared" si="0"/>
        <v>4.4458912037037031E-4</v>
      </c>
      <c r="G29" s="30">
        <f t="shared" si="1"/>
        <v>4.6237268518518513E-4</v>
      </c>
      <c r="H29" s="30">
        <f t="shared" si="12"/>
        <v>4.9793981481481477E-4</v>
      </c>
      <c r="I29" s="30">
        <f t="shared" si="9"/>
        <v>5.6907407407407406E-4</v>
      </c>
      <c r="J29" s="30">
        <f t="shared" si="2"/>
        <v>6.4020833333333323E-4</v>
      </c>
      <c r="K29" s="27">
        <f t="shared" si="6"/>
        <v>7.1134259259259252E-4</v>
      </c>
      <c r="L29" s="27">
        <f t="shared" si="7"/>
        <v>7.4690972222222216E-4</v>
      </c>
      <c r="M29" s="24">
        <f t="shared" si="8"/>
        <v>8.5361111111111098E-4</v>
      </c>
    </row>
    <row r="30" spans="1:13" x14ac:dyDescent="0.25">
      <c r="A30" s="12"/>
      <c r="B30" s="33" t="s">
        <v>29</v>
      </c>
      <c r="C30" s="42" t="s">
        <v>47</v>
      </c>
      <c r="D30" s="36">
        <f t="shared" si="10"/>
        <v>3.2690972222222225E-4</v>
      </c>
      <c r="E30" s="30">
        <f t="shared" si="11"/>
        <v>3.4247685185185189E-4</v>
      </c>
      <c r="F30" s="30">
        <f t="shared" si="0"/>
        <v>3.8917824074074077E-4</v>
      </c>
      <c r="G30" s="30">
        <f t="shared" si="1"/>
        <v>4.0474537037037042E-4</v>
      </c>
      <c r="H30" s="30">
        <f t="shared" si="12"/>
        <v>4.3587962962962959E-4</v>
      </c>
      <c r="I30" s="30">
        <f t="shared" si="9"/>
        <v>4.9814814814814817E-4</v>
      </c>
      <c r="J30" s="30">
        <f t="shared" si="2"/>
        <v>5.6041666666666675E-4</v>
      </c>
      <c r="K30" s="27">
        <f t="shared" si="6"/>
        <v>6.2268518518518521E-4</v>
      </c>
      <c r="L30" s="27">
        <f t="shared" si="7"/>
        <v>6.538194444444445E-4</v>
      </c>
      <c r="M30" s="24">
        <f t="shared" si="8"/>
        <v>7.4722222222222225E-4</v>
      </c>
    </row>
    <row r="31" spans="1:13" x14ac:dyDescent="0.25">
      <c r="A31" s="12"/>
      <c r="B31" s="33" t="s">
        <v>31</v>
      </c>
      <c r="C31" s="42" t="s">
        <v>48</v>
      </c>
      <c r="D31" s="36">
        <f t="shared" si="10"/>
        <v>3.3225694444444443E-4</v>
      </c>
      <c r="E31" s="30">
        <f t="shared" si="11"/>
        <v>3.4807870370370369E-4</v>
      </c>
      <c r="F31" s="30">
        <f t="shared" si="0"/>
        <v>3.9554398148148147E-4</v>
      </c>
      <c r="G31" s="30">
        <f t="shared" si="1"/>
        <v>4.1136574074074073E-4</v>
      </c>
      <c r="H31" s="30">
        <f t="shared" si="12"/>
        <v>4.430092592592592E-4</v>
      </c>
      <c r="I31" s="30">
        <f t="shared" si="9"/>
        <v>5.0629629629629625E-4</v>
      </c>
      <c r="J31" s="30">
        <f t="shared" si="2"/>
        <v>5.6958333333333329E-4</v>
      </c>
      <c r="K31" s="27">
        <f t="shared" si="6"/>
        <v>6.3287037037037034E-4</v>
      </c>
      <c r="L31" s="27">
        <f t="shared" si="7"/>
        <v>6.6451388888888886E-4</v>
      </c>
      <c r="M31" s="24">
        <f t="shared" si="8"/>
        <v>7.5944444444444442E-4</v>
      </c>
    </row>
    <row r="32" spans="1:13" x14ac:dyDescent="0.25">
      <c r="A32" s="12"/>
      <c r="B32" s="38" t="s">
        <v>33</v>
      </c>
      <c r="C32" s="30">
        <v>3.1712962962962961E-4</v>
      </c>
      <c r="D32" s="36">
        <f t="shared" si="10"/>
        <v>3.329861111111111E-4</v>
      </c>
      <c r="E32" s="30">
        <f t="shared" si="11"/>
        <v>3.488425925925926E-4</v>
      </c>
      <c r="F32" s="30">
        <f t="shared" si="0"/>
        <v>3.9641203703703702E-4</v>
      </c>
      <c r="G32" s="30">
        <f t="shared" si="1"/>
        <v>4.1226851851851852E-4</v>
      </c>
      <c r="H32" s="30">
        <f t="shared" si="12"/>
        <v>4.439814814814814E-4</v>
      </c>
      <c r="I32" s="30">
        <f t="shared" si="9"/>
        <v>5.0740740740740737E-4</v>
      </c>
      <c r="J32" s="30">
        <f t="shared" si="2"/>
        <v>5.7083333333333335E-4</v>
      </c>
      <c r="K32" s="27">
        <f t="shared" si="6"/>
        <v>6.3425925925925922E-4</v>
      </c>
      <c r="L32" s="27">
        <f t="shared" si="7"/>
        <v>6.659722222222222E-4</v>
      </c>
      <c r="M32" s="24">
        <f t="shared" si="8"/>
        <v>7.6111111111111106E-4</v>
      </c>
    </row>
    <row r="33" spans="1:13" ht="15.75" thickBot="1" x14ac:dyDescent="0.3">
      <c r="A33" s="13"/>
      <c r="B33" s="39" t="s">
        <v>34</v>
      </c>
      <c r="C33" s="31">
        <v>3.0266203703703699E-4</v>
      </c>
      <c r="D33" s="37">
        <f t="shared" si="10"/>
        <v>3.1779513888888884E-4</v>
      </c>
      <c r="E33" s="31">
        <f t="shared" si="11"/>
        <v>3.3292824074074073E-4</v>
      </c>
      <c r="F33" s="31">
        <f t="shared" si="0"/>
        <v>3.7832754629629626E-4</v>
      </c>
      <c r="G33" s="31">
        <f t="shared" si="1"/>
        <v>3.934606481481481E-4</v>
      </c>
      <c r="H33" s="31">
        <f t="shared" si="12"/>
        <v>4.2372685185185178E-4</v>
      </c>
      <c r="I33" s="31">
        <f t="shared" si="9"/>
        <v>4.842592592592592E-4</v>
      </c>
      <c r="J33" s="31">
        <f t="shared" si="2"/>
        <v>5.4479166666666662E-4</v>
      </c>
      <c r="K33" s="28">
        <f t="shared" si="6"/>
        <v>6.0532407407407399E-4</v>
      </c>
      <c r="L33" s="28">
        <f t="shared" si="7"/>
        <v>6.3559027777777767E-4</v>
      </c>
      <c r="M33" s="25">
        <f t="shared" si="8"/>
        <v>7.2638888888888872E-4</v>
      </c>
    </row>
    <row r="34" spans="1:13" x14ac:dyDescent="0.25">
      <c r="A34" s="11" t="s">
        <v>49</v>
      </c>
      <c r="B34" s="32" t="s">
        <v>7</v>
      </c>
      <c r="C34" s="41" t="s">
        <v>50</v>
      </c>
      <c r="D34" s="35">
        <f t="shared" si="3"/>
        <v>1.6821539351851854E-3</v>
      </c>
      <c r="E34" s="29">
        <f t="shared" si="4"/>
        <v>1.7293171296296299E-3</v>
      </c>
      <c r="F34" s="29">
        <f t="shared" si="0"/>
        <v>1.965133101851852E-3</v>
      </c>
      <c r="G34" s="29">
        <f t="shared" si="1"/>
        <v>2.0437384259259263E-3</v>
      </c>
      <c r="H34" s="29">
        <f t="shared" si="5"/>
        <v>2.2009490740740739E-3</v>
      </c>
      <c r="I34" s="29">
        <f t="shared" si="9"/>
        <v>2.5153703703703709E-3</v>
      </c>
      <c r="J34" s="29">
        <f t="shared" si="2"/>
        <v>2.8297916666666671E-3</v>
      </c>
      <c r="K34" s="26">
        <f t="shared" si="6"/>
        <v>3.1442129629629632E-3</v>
      </c>
      <c r="L34" s="26">
        <f t="shared" si="7"/>
        <v>3.3014236111111117E-3</v>
      </c>
      <c r="M34" s="23">
        <f t="shared" si="8"/>
        <v>3.7730555555555555E-3</v>
      </c>
    </row>
    <row r="35" spans="1:13" x14ac:dyDescent="0.25">
      <c r="A35" s="12"/>
      <c r="B35" s="33" t="s">
        <v>9</v>
      </c>
      <c r="C35" s="42" t="s">
        <v>51</v>
      </c>
      <c r="D35" s="36">
        <f t="shared" si="3"/>
        <v>1.3205335648148147E-3</v>
      </c>
      <c r="E35" s="30">
        <f t="shared" si="4"/>
        <v>1.3575578703703703E-3</v>
      </c>
      <c r="F35" s="30">
        <f t="shared" si="0"/>
        <v>1.5426793981481478E-3</v>
      </c>
      <c r="G35" s="30">
        <f t="shared" si="1"/>
        <v>1.6043865740740738E-3</v>
      </c>
      <c r="H35" s="30">
        <f t="shared" si="5"/>
        <v>1.7278009259259256E-3</v>
      </c>
      <c r="I35" s="30">
        <f t="shared" si="9"/>
        <v>1.9746296296296296E-3</v>
      </c>
      <c r="J35" s="30">
        <f t="shared" si="2"/>
        <v>2.2214583333333331E-3</v>
      </c>
      <c r="K35" s="27">
        <f t="shared" si="6"/>
        <v>2.4682870370370366E-3</v>
      </c>
      <c r="L35" s="27">
        <f t="shared" si="7"/>
        <v>2.5917013888888886E-3</v>
      </c>
      <c r="M35" s="24">
        <f t="shared" si="8"/>
        <v>2.9619444444444437E-3</v>
      </c>
    </row>
    <row r="36" spans="1:13" x14ac:dyDescent="0.25">
      <c r="A36" s="12"/>
      <c r="B36" s="33" t="s">
        <v>11</v>
      </c>
      <c r="C36" s="42" t="s">
        <v>52</v>
      </c>
      <c r="D36" s="36">
        <f t="shared" si="3"/>
        <v>1.1643680555555559E-3</v>
      </c>
      <c r="E36" s="30">
        <f t="shared" si="4"/>
        <v>1.1970138888888892E-3</v>
      </c>
      <c r="F36" s="30">
        <f t="shared" si="0"/>
        <v>1.3602430555555557E-3</v>
      </c>
      <c r="G36" s="30">
        <f t="shared" si="1"/>
        <v>1.4146527777777779E-3</v>
      </c>
      <c r="H36" s="30">
        <f t="shared" si="5"/>
        <v>1.5234722222222223E-3</v>
      </c>
      <c r="I36" s="30">
        <f t="shared" si="9"/>
        <v>1.7411111111111115E-3</v>
      </c>
      <c r="J36" s="30">
        <f t="shared" si="2"/>
        <v>1.9587500000000004E-3</v>
      </c>
      <c r="K36" s="27">
        <f t="shared" si="6"/>
        <v>2.1763888888888892E-3</v>
      </c>
      <c r="L36" s="27">
        <f t="shared" si="7"/>
        <v>2.2852083333333335E-3</v>
      </c>
      <c r="M36" s="24">
        <f t="shared" si="8"/>
        <v>2.6116666666666671E-3</v>
      </c>
    </row>
    <row r="37" spans="1:13" x14ac:dyDescent="0.25">
      <c r="A37" s="12"/>
      <c r="B37" s="33" t="s">
        <v>13</v>
      </c>
      <c r="C37" s="42" t="s">
        <v>53</v>
      </c>
      <c r="D37" s="36">
        <f t="shared" si="3"/>
        <v>1.0208344907407408E-3</v>
      </c>
      <c r="E37" s="30">
        <f t="shared" si="4"/>
        <v>1.0494560185185186E-3</v>
      </c>
      <c r="F37" s="30">
        <f t="shared" si="0"/>
        <v>1.1925636574074074E-3</v>
      </c>
      <c r="G37" s="30">
        <f t="shared" si="1"/>
        <v>1.2402662037037037E-3</v>
      </c>
      <c r="H37" s="30">
        <f t="shared" si="5"/>
        <v>1.3356712962962962E-3</v>
      </c>
      <c r="I37" s="30">
        <f t="shared" si="9"/>
        <v>1.5264814814814815E-3</v>
      </c>
      <c r="J37" s="30">
        <f t="shared" si="2"/>
        <v>1.7172916666666667E-3</v>
      </c>
      <c r="K37" s="27">
        <f t="shared" si="6"/>
        <v>1.9081018518518518E-3</v>
      </c>
      <c r="L37" s="27">
        <f t="shared" si="7"/>
        <v>2.0035069444444445E-3</v>
      </c>
      <c r="M37" s="24">
        <f t="shared" si="8"/>
        <v>2.2897222222222221E-3</v>
      </c>
    </row>
    <row r="38" spans="1:13" x14ac:dyDescent="0.25">
      <c r="A38" s="12"/>
      <c r="B38" s="33" t="s">
        <v>15</v>
      </c>
      <c r="C38" s="42" t="s">
        <v>54</v>
      </c>
      <c r="D38" s="36">
        <f t="shared" si="3"/>
        <v>8.4695949074074079E-4</v>
      </c>
      <c r="E38" s="30">
        <f t="shared" si="4"/>
        <v>8.707060185185186E-4</v>
      </c>
      <c r="F38" s="30">
        <f t="shared" si="0"/>
        <v>9.8943865740740741E-4</v>
      </c>
      <c r="G38" s="30">
        <f t="shared" si="1"/>
        <v>1.0290162037037036E-3</v>
      </c>
      <c r="H38" s="30">
        <f t="shared" si="5"/>
        <v>1.1081712962962961E-3</v>
      </c>
      <c r="I38" s="30">
        <f t="shared" si="9"/>
        <v>1.2664814814814815E-3</v>
      </c>
      <c r="J38" s="30">
        <f t="shared" si="2"/>
        <v>1.4247916666666667E-3</v>
      </c>
      <c r="K38" s="27">
        <f t="shared" si="6"/>
        <v>1.5831018518518518E-3</v>
      </c>
      <c r="L38" s="27">
        <f t="shared" si="7"/>
        <v>1.6622569444444445E-3</v>
      </c>
      <c r="M38" s="24">
        <f t="shared" si="8"/>
        <v>1.8997222222222221E-3</v>
      </c>
    </row>
    <row r="39" spans="1:13" x14ac:dyDescent="0.25">
      <c r="A39" s="12"/>
      <c r="B39" s="33" t="s">
        <v>17</v>
      </c>
      <c r="C39" s="42" t="s">
        <v>55</v>
      </c>
      <c r="D39" s="36">
        <f t="shared" si="3"/>
        <v>8.0002314814814812E-4</v>
      </c>
      <c r="E39" s="30">
        <f t="shared" si="4"/>
        <v>8.2245370370370371E-4</v>
      </c>
      <c r="F39" s="30">
        <f t="shared" si="0"/>
        <v>9.3460648148148136E-4</v>
      </c>
      <c r="G39" s="30">
        <f t="shared" si="1"/>
        <v>9.7199074074074071E-4</v>
      </c>
      <c r="H39" s="30">
        <f t="shared" si="5"/>
        <v>1.046759259259259E-3</v>
      </c>
      <c r="I39" s="30">
        <f t="shared" si="9"/>
        <v>1.1962962962962962E-3</v>
      </c>
      <c r="J39" s="30">
        <f t="shared" si="2"/>
        <v>1.3458333333333332E-3</v>
      </c>
      <c r="K39" s="27">
        <f t="shared" si="6"/>
        <v>1.4953703703703702E-3</v>
      </c>
      <c r="L39" s="27">
        <f t="shared" si="7"/>
        <v>1.5701388888888887E-3</v>
      </c>
      <c r="M39" s="24">
        <f t="shared" si="8"/>
        <v>1.7944444444444442E-3</v>
      </c>
    </row>
    <row r="40" spans="1:13" x14ac:dyDescent="0.25">
      <c r="A40" s="12"/>
      <c r="B40" s="33" t="s">
        <v>19</v>
      </c>
      <c r="C40" s="42" t="s">
        <v>56</v>
      </c>
      <c r="D40" s="36">
        <f t="shared" si="3"/>
        <v>7.4726620370370376E-4</v>
      </c>
      <c r="E40" s="30">
        <f t="shared" si="4"/>
        <v>7.6821759259259269E-4</v>
      </c>
      <c r="F40" s="30">
        <f t="shared" si="0"/>
        <v>8.7297453703703701E-4</v>
      </c>
      <c r="G40" s="30">
        <f t="shared" si="1"/>
        <v>9.078935185185186E-4</v>
      </c>
      <c r="H40" s="30">
        <f t="shared" si="5"/>
        <v>9.7773148148148133E-4</v>
      </c>
      <c r="I40" s="30">
        <f t="shared" si="9"/>
        <v>1.1174074074074075E-3</v>
      </c>
      <c r="J40" s="30">
        <f t="shared" si="2"/>
        <v>1.2570833333333334E-3</v>
      </c>
      <c r="K40" s="27">
        <f t="shared" si="6"/>
        <v>1.3967592592592593E-3</v>
      </c>
      <c r="L40" s="27">
        <f t="shared" si="7"/>
        <v>1.4665972222222222E-3</v>
      </c>
      <c r="M40" s="24">
        <f t="shared" si="8"/>
        <v>1.6761111111111111E-3</v>
      </c>
    </row>
    <row r="41" spans="1:13" x14ac:dyDescent="0.25">
      <c r="A41" s="12"/>
      <c r="B41" s="33" t="s">
        <v>21</v>
      </c>
      <c r="C41" s="42" t="s">
        <v>57</v>
      </c>
      <c r="D41" s="36">
        <f t="shared" si="3"/>
        <v>6.9153703703703716E-4</v>
      </c>
      <c r="E41" s="30">
        <f t="shared" si="4"/>
        <v>7.1092592592592605E-4</v>
      </c>
      <c r="F41" s="30">
        <f t="shared" si="0"/>
        <v>8.0787037037037047E-4</v>
      </c>
      <c r="G41" s="30">
        <f t="shared" si="1"/>
        <v>8.4018518518518535E-4</v>
      </c>
      <c r="H41" s="30">
        <f t="shared" si="5"/>
        <v>9.0481481481481489E-4</v>
      </c>
      <c r="I41" s="30">
        <f t="shared" si="9"/>
        <v>1.0340740740740742E-3</v>
      </c>
      <c r="J41" s="30">
        <f t="shared" si="2"/>
        <v>1.1633333333333335E-3</v>
      </c>
      <c r="K41" s="27">
        <f t="shared" si="6"/>
        <v>1.2925925925925928E-3</v>
      </c>
      <c r="L41" s="27">
        <f t="shared" si="7"/>
        <v>1.3572222222222226E-3</v>
      </c>
      <c r="M41" s="24">
        <f t="shared" si="8"/>
        <v>1.5511111111111114E-3</v>
      </c>
    </row>
    <row r="42" spans="1:13" x14ac:dyDescent="0.25">
      <c r="A42" s="12"/>
      <c r="B42" s="33" t="s">
        <v>23</v>
      </c>
      <c r="C42" s="42" t="s">
        <v>58</v>
      </c>
      <c r="D42" s="36">
        <f t="shared" si="3"/>
        <v>6.7097916666666673E-4</v>
      </c>
      <c r="E42" s="30">
        <f t="shared" si="4"/>
        <v>6.8979166666666668E-4</v>
      </c>
      <c r="F42" s="30">
        <f t="shared" si="0"/>
        <v>7.8385416666666664E-4</v>
      </c>
      <c r="G42" s="30">
        <f t="shared" si="1"/>
        <v>8.1520833333333337E-4</v>
      </c>
      <c r="H42" s="30">
        <f t="shared" si="5"/>
        <v>8.779166666666666E-4</v>
      </c>
      <c r="I42" s="30">
        <f t="shared" si="9"/>
        <v>1.0033333333333333E-3</v>
      </c>
      <c r="J42" s="30">
        <f t="shared" si="2"/>
        <v>1.12875E-3</v>
      </c>
      <c r="K42" s="27">
        <f t="shared" si="6"/>
        <v>1.2541666666666667E-3</v>
      </c>
      <c r="L42" s="27">
        <f t="shared" si="7"/>
        <v>1.3168750000000001E-3</v>
      </c>
      <c r="M42" s="24">
        <f t="shared" si="8"/>
        <v>1.505E-3</v>
      </c>
    </row>
    <row r="43" spans="1:13" x14ac:dyDescent="0.25">
      <c r="A43" s="12"/>
      <c r="B43" s="33" t="s">
        <v>25</v>
      </c>
      <c r="C43" s="42" t="s">
        <v>59</v>
      </c>
      <c r="D43" s="36">
        <f t="shared" si="3"/>
        <v>6.2998726851851855E-4</v>
      </c>
      <c r="E43" s="30">
        <f t="shared" si="4"/>
        <v>6.4765046296296304E-4</v>
      </c>
      <c r="F43" s="30">
        <f t="shared" si="0"/>
        <v>7.359664351851852E-4</v>
      </c>
      <c r="G43" s="30">
        <f t="shared" si="1"/>
        <v>7.6540509259259259E-4</v>
      </c>
      <c r="H43" s="30">
        <f t="shared" si="5"/>
        <v>8.2428240740740736E-4</v>
      </c>
      <c r="I43" s="30">
        <f t="shared" si="9"/>
        <v>9.4203703703703713E-4</v>
      </c>
      <c r="J43" s="30">
        <f t="shared" si="2"/>
        <v>1.0597916666666668E-3</v>
      </c>
      <c r="K43" s="27">
        <f t="shared" si="6"/>
        <v>1.1775462962962963E-3</v>
      </c>
      <c r="L43" s="27">
        <f t="shared" si="7"/>
        <v>1.2364236111111111E-3</v>
      </c>
      <c r="M43" s="24">
        <f t="shared" si="8"/>
        <v>1.4130555555555556E-3</v>
      </c>
    </row>
    <row r="44" spans="1:13" x14ac:dyDescent="0.25">
      <c r="A44" s="12"/>
      <c r="B44" s="33" t="s">
        <v>27</v>
      </c>
      <c r="C44" s="42" t="s">
        <v>60</v>
      </c>
      <c r="D44" s="36">
        <f t="shared" si="3"/>
        <v>6.9537615740740747E-4</v>
      </c>
      <c r="E44" s="30">
        <f t="shared" si="4"/>
        <v>7.1487268518518525E-4</v>
      </c>
      <c r="F44" s="30">
        <f t="shared" si="0"/>
        <v>8.1235532407407406E-4</v>
      </c>
      <c r="G44" s="30">
        <f t="shared" si="1"/>
        <v>8.4484953703703708E-4</v>
      </c>
      <c r="H44" s="30">
        <f t="shared" si="5"/>
        <v>9.0983796296296288E-4</v>
      </c>
      <c r="I44" s="30">
        <f t="shared" si="9"/>
        <v>1.0398148148148148E-3</v>
      </c>
      <c r="J44" s="30">
        <f t="shared" si="2"/>
        <v>1.1697916666666666E-3</v>
      </c>
      <c r="K44" s="27">
        <f t="shared" si="6"/>
        <v>1.2997685185185185E-3</v>
      </c>
      <c r="L44" s="27">
        <f t="shared" si="7"/>
        <v>1.3647569444444445E-3</v>
      </c>
      <c r="M44" s="24">
        <f t="shared" si="8"/>
        <v>1.5597222222222221E-3</v>
      </c>
    </row>
    <row r="45" spans="1:13" x14ac:dyDescent="0.25">
      <c r="A45" s="12"/>
      <c r="B45" s="33" t="s">
        <v>29</v>
      </c>
      <c r="C45" s="42" t="s">
        <v>61</v>
      </c>
      <c r="D45" s="36">
        <f t="shared" si="3"/>
        <v>6.3048263888888887E-4</v>
      </c>
      <c r="E45" s="30">
        <f t="shared" si="4"/>
        <v>6.4815972222222217E-4</v>
      </c>
      <c r="F45" s="30">
        <f t="shared" si="0"/>
        <v>7.365451388888888E-4</v>
      </c>
      <c r="G45" s="30">
        <f t="shared" si="1"/>
        <v>7.6600694444444437E-4</v>
      </c>
      <c r="H45" s="30">
        <f t="shared" si="5"/>
        <v>8.2493055555555542E-4</v>
      </c>
      <c r="I45" s="30">
        <f t="shared" si="9"/>
        <v>9.4277777777777762E-4</v>
      </c>
      <c r="J45" s="30">
        <f t="shared" si="2"/>
        <v>1.0606249999999999E-3</v>
      </c>
      <c r="K45" s="27">
        <f t="shared" si="6"/>
        <v>1.178472222222222E-3</v>
      </c>
      <c r="L45" s="27">
        <f t="shared" si="7"/>
        <v>1.2373958333333332E-3</v>
      </c>
      <c r="M45" s="24">
        <f t="shared" si="8"/>
        <v>1.4141666666666664E-3</v>
      </c>
    </row>
    <row r="46" spans="1:13" x14ac:dyDescent="0.25">
      <c r="A46" s="12"/>
      <c r="B46" s="33" t="s">
        <v>31</v>
      </c>
      <c r="C46" s="42" t="s">
        <v>62</v>
      </c>
      <c r="D46" s="36">
        <f t="shared" si="3"/>
        <v>6.2973958333333339E-4</v>
      </c>
      <c r="E46" s="30">
        <f t="shared" si="4"/>
        <v>6.4739583333333337E-4</v>
      </c>
      <c r="F46" s="30">
        <f t="shared" si="0"/>
        <v>7.3567708333333341E-4</v>
      </c>
      <c r="G46" s="30">
        <f t="shared" si="1"/>
        <v>7.6510416666666675E-4</v>
      </c>
      <c r="H46" s="30">
        <f t="shared" si="5"/>
        <v>8.2395833333333334E-4</v>
      </c>
      <c r="I46" s="30">
        <f t="shared" si="9"/>
        <v>9.4166666666666672E-4</v>
      </c>
      <c r="J46" s="30">
        <f t="shared" si="2"/>
        <v>1.059375E-3</v>
      </c>
      <c r="K46" s="27">
        <f t="shared" si="6"/>
        <v>1.1770833333333334E-3</v>
      </c>
      <c r="L46" s="27">
        <f t="shared" si="7"/>
        <v>1.2359375000000001E-3</v>
      </c>
      <c r="M46" s="24">
        <f t="shared" si="8"/>
        <v>1.4124999999999999E-3</v>
      </c>
    </row>
    <row r="47" spans="1:13" x14ac:dyDescent="0.25">
      <c r="A47" s="12"/>
      <c r="B47" s="33" t="s">
        <v>33</v>
      </c>
      <c r="C47" s="42" t="s">
        <v>63</v>
      </c>
      <c r="D47" s="36">
        <f t="shared" si="3"/>
        <v>6.6255787037037043E-4</v>
      </c>
      <c r="E47" s="30">
        <f t="shared" si="4"/>
        <v>6.8113425925925937E-4</v>
      </c>
      <c r="F47" s="30">
        <f t="shared" si="0"/>
        <v>7.7401620370370374E-4</v>
      </c>
      <c r="G47" s="30">
        <f t="shared" si="1"/>
        <v>8.0497685185185197E-4</v>
      </c>
      <c r="H47" s="30">
        <f t="shared" si="5"/>
        <v>8.6689814814814811E-4</v>
      </c>
      <c r="I47" s="30">
        <f t="shared" si="9"/>
        <v>9.9074074074074082E-4</v>
      </c>
      <c r="J47" s="30">
        <f t="shared" si="2"/>
        <v>1.1145833333333335E-3</v>
      </c>
      <c r="K47" s="27">
        <f t="shared" si="6"/>
        <v>1.238425925925926E-3</v>
      </c>
      <c r="L47" s="27">
        <f t="shared" si="7"/>
        <v>1.3003472222222225E-3</v>
      </c>
      <c r="M47" s="24">
        <f t="shared" si="8"/>
        <v>1.4861111111111112E-3</v>
      </c>
    </row>
    <row r="48" spans="1:13" ht="15.75" thickBot="1" x14ac:dyDescent="0.3">
      <c r="A48" s="13"/>
      <c r="B48" s="39" t="s">
        <v>34</v>
      </c>
      <c r="C48" s="31">
        <v>5.9282407407407406E-4</v>
      </c>
      <c r="D48" s="37">
        <f t="shared" si="3"/>
        <v>6.3432175925925928E-4</v>
      </c>
      <c r="E48" s="31">
        <f t="shared" si="4"/>
        <v>6.5210648148148148E-4</v>
      </c>
      <c r="F48" s="31">
        <f t="shared" si="0"/>
        <v>7.4103009259259261E-4</v>
      </c>
      <c r="G48" s="31">
        <f t="shared" si="1"/>
        <v>7.7067129629629632E-4</v>
      </c>
      <c r="H48" s="31">
        <f t="shared" si="5"/>
        <v>8.2995370370370363E-4</v>
      </c>
      <c r="I48" s="31">
        <f t="shared" si="9"/>
        <v>9.4851851851851857E-4</v>
      </c>
      <c r="J48" s="31">
        <f t="shared" si="2"/>
        <v>1.0670833333333333E-3</v>
      </c>
      <c r="K48" s="28">
        <f t="shared" si="6"/>
        <v>1.1856481481481481E-3</v>
      </c>
      <c r="L48" s="28">
        <f t="shared" si="7"/>
        <v>1.2449305555555555E-3</v>
      </c>
      <c r="M48" s="25">
        <f t="shared" si="8"/>
        <v>1.4227777777777778E-3</v>
      </c>
    </row>
    <row r="49" spans="1:13" x14ac:dyDescent="0.25">
      <c r="A49" s="11" t="s">
        <v>64</v>
      </c>
      <c r="B49" s="32" t="s">
        <v>7</v>
      </c>
      <c r="C49" s="41" t="s">
        <v>65</v>
      </c>
      <c r="D49" s="35">
        <f t="shared" ref="D49:D63" si="13">C49*105%</f>
        <v>1.3426388888888889E-3</v>
      </c>
      <c r="E49" s="29">
        <f t="shared" ref="E49:E63" si="14">C49*110%</f>
        <v>1.406574074074074E-3</v>
      </c>
      <c r="F49" s="29">
        <f t="shared" si="0"/>
        <v>1.5983796296296295E-3</v>
      </c>
      <c r="G49" s="29">
        <f t="shared" si="1"/>
        <v>1.6623148148148146E-3</v>
      </c>
      <c r="H49" s="29">
        <f t="shared" ref="H49:H63" si="15">C49*140%</f>
        <v>1.7901851851851848E-3</v>
      </c>
      <c r="I49" s="29">
        <f t="shared" si="9"/>
        <v>2.0459259259259259E-3</v>
      </c>
      <c r="J49" s="29">
        <f t="shared" si="2"/>
        <v>2.3016666666666663E-3</v>
      </c>
      <c r="K49" s="26">
        <f t="shared" si="6"/>
        <v>2.5574074074074071E-3</v>
      </c>
      <c r="L49" s="26">
        <f t="shared" si="7"/>
        <v>2.6852777777777777E-3</v>
      </c>
      <c r="M49" s="23">
        <f t="shared" si="8"/>
        <v>3.0688888888888884E-3</v>
      </c>
    </row>
    <row r="50" spans="1:13" x14ac:dyDescent="0.25">
      <c r="A50" s="12"/>
      <c r="B50" s="33" t="s">
        <v>9</v>
      </c>
      <c r="C50" s="42" t="s">
        <v>66</v>
      </c>
      <c r="D50" s="36">
        <f t="shared" si="13"/>
        <v>1.4159201388888889E-3</v>
      </c>
      <c r="E50" s="30">
        <f t="shared" si="14"/>
        <v>1.4833449074074074E-3</v>
      </c>
      <c r="F50" s="30">
        <f t="shared" si="0"/>
        <v>1.685619212962963E-3</v>
      </c>
      <c r="G50" s="30">
        <f t="shared" si="1"/>
        <v>1.7530439814814815E-3</v>
      </c>
      <c r="H50" s="30">
        <f t="shared" si="15"/>
        <v>1.8878935185185183E-3</v>
      </c>
      <c r="I50" s="30">
        <f t="shared" si="9"/>
        <v>2.1575925925925925E-3</v>
      </c>
      <c r="J50" s="30">
        <f t="shared" si="2"/>
        <v>2.4272916666666666E-3</v>
      </c>
      <c r="K50" s="27">
        <f t="shared" si="6"/>
        <v>2.6969907407407407E-3</v>
      </c>
      <c r="L50" s="27">
        <f t="shared" si="7"/>
        <v>2.8318402777777777E-3</v>
      </c>
      <c r="M50" s="24">
        <f t="shared" si="8"/>
        <v>3.2363888888888889E-3</v>
      </c>
    </row>
    <row r="51" spans="1:13" x14ac:dyDescent="0.25">
      <c r="A51" s="12"/>
      <c r="B51" s="33" t="s">
        <v>11</v>
      </c>
      <c r="C51" s="42" t="s">
        <v>67</v>
      </c>
      <c r="D51" s="36">
        <f t="shared" si="13"/>
        <v>1.0946006944444445E-3</v>
      </c>
      <c r="E51" s="30">
        <f t="shared" si="14"/>
        <v>1.1467245370370372E-3</v>
      </c>
      <c r="F51" s="30">
        <f t="shared" si="0"/>
        <v>1.3030960648148149E-3</v>
      </c>
      <c r="G51" s="30">
        <f t="shared" si="1"/>
        <v>1.3552199074074076E-3</v>
      </c>
      <c r="H51" s="30">
        <f t="shared" si="15"/>
        <v>1.4594675925925927E-3</v>
      </c>
      <c r="I51" s="30">
        <f t="shared" si="9"/>
        <v>1.6679629629629631E-3</v>
      </c>
      <c r="J51" s="30">
        <f t="shared" si="2"/>
        <v>1.8764583333333335E-3</v>
      </c>
      <c r="K51" s="27">
        <f t="shared" si="6"/>
        <v>2.0849537037037039E-3</v>
      </c>
      <c r="L51" s="27">
        <f t="shared" si="7"/>
        <v>2.189201388888889E-3</v>
      </c>
      <c r="M51" s="24">
        <f t="shared" si="8"/>
        <v>2.5019444444444447E-3</v>
      </c>
    </row>
    <row r="52" spans="1:13" x14ac:dyDescent="0.25">
      <c r="A52" s="12"/>
      <c r="B52" s="33" t="s">
        <v>13</v>
      </c>
      <c r="C52" s="42" t="s">
        <v>68</v>
      </c>
      <c r="D52" s="36">
        <f t="shared" si="13"/>
        <v>1.0560763888888889E-3</v>
      </c>
      <c r="E52" s="30">
        <f t="shared" si="14"/>
        <v>1.1063657407407409E-3</v>
      </c>
      <c r="F52" s="30">
        <f t="shared" si="0"/>
        <v>1.2572337962962962E-3</v>
      </c>
      <c r="G52" s="30">
        <f t="shared" si="1"/>
        <v>1.3075231481481482E-3</v>
      </c>
      <c r="H52" s="30">
        <f t="shared" si="15"/>
        <v>1.4081018518518518E-3</v>
      </c>
      <c r="I52" s="30">
        <f t="shared" si="9"/>
        <v>1.6092592592592593E-3</v>
      </c>
      <c r="J52" s="30">
        <f t="shared" si="2"/>
        <v>1.8104166666666668E-3</v>
      </c>
      <c r="K52" s="27">
        <f t="shared" si="6"/>
        <v>2.011574074074074E-3</v>
      </c>
      <c r="L52" s="27">
        <f t="shared" si="7"/>
        <v>2.1121527777777779E-3</v>
      </c>
      <c r="M52" s="24">
        <f t="shared" si="8"/>
        <v>2.4138888888888886E-3</v>
      </c>
    </row>
    <row r="53" spans="1:13" x14ac:dyDescent="0.25">
      <c r="A53" s="12"/>
      <c r="B53" s="33" t="s">
        <v>15</v>
      </c>
      <c r="C53" s="42" t="s">
        <v>69</v>
      </c>
      <c r="D53" s="36">
        <f t="shared" si="13"/>
        <v>9.3151041666666653E-4</v>
      </c>
      <c r="E53" s="30">
        <f t="shared" si="14"/>
        <v>9.7586805555555545E-4</v>
      </c>
      <c r="F53" s="30">
        <f t="shared" si="0"/>
        <v>1.1089409722222221E-3</v>
      </c>
      <c r="G53" s="30">
        <f t="shared" si="1"/>
        <v>1.153298611111111E-3</v>
      </c>
      <c r="H53" s="30">
        <f t="shared" si="15"/>
        <v>1.2420138888888886E-3</v>
      </c>
      <c r="I53" s="30">
        <f t="shared" si="9"/>
        <v>1.4194444444444443E-3</v>
      </c>
      <c r="J53" s="30">
        <f t="shared" si="2"/>
        <v>1.5968749999999998E-3</v>
      </c>
      <c r="K53" s="27">
        <f t="shared" si="6"/>
        <v>1.7743055555555552E-3</v>
      </c>
      <c r="L53" s="27">
        <f t="shared" si="7"/>
        <v>1.8630208333333331E-3</v>
      </c>
      <c r="M53" s="24">
        <f t="shared" si="8"/>
        <v>2.1291666666666664E-3</v>
      </c>
    </row>
    <row r="54" spans="1:13" x14ac:dyDescent="0.25">
      <c r="A54" s="12"/>
      <c r="B54" s="33" t="s">
        <v>17</v>
      </c>
      <c r="C54" s="42" t="s">
        <v>70</v>
      </c>
      <c r="D54" s="36">
        <f t="shared" si="13"/>
        <v>8.6770833333333329E-4</v>
      </c>
      <c r="E54" s="30">
        <f t="shared" si="14"/>
        <v>9.090277777777777E-4</v>
      </c>
      <c r="F54" s="30">
        <f t="shared" si="0"/>
        <v>1.032986111111111E-3</v>
      </c>
      <c r="G54" s="30">
        <f t="shared" si="1"/>
        <v>1.0743055555555553E-3</v>
      </c>
      <c r="H54" s="30">
        <f t="shared" si="15"/>
        <v>1.1569444444444442E-3</v>
      </c>
      <c r="I54" s="30">
        <f t="shared" si="9"/>
        <v>1.322222222222222E-3</v>
      </c>
      <c r="J54" s="30">
        <f t="shared" si="2"/>
        <v>1.4874999999999999E-3</v>
      </c>
      <c r="K54" s="27">
        <f t="shared" si="6"/>
        <v>1.6527777777777775E-3</v>
      </c>
      <c r="L54" s="27">
        <f t="shared" si="7"/>
        <v>1.7354166666666666E-3</v>
      </c>
      <c r="M54" s="24">
        <f t="shared" si="8"/>
        <v>1.983333333333333E-3</v>
      </c>
    </row>
    <row r="55" spans="1:13" x14ac:dyDescent="0.25">
      <c r="A55" s="12"/>
      <c r="B55" s="33" t="s">
        <v>19</v>
      </c>
      <c r="C55" s="42" t="s">
        <v>71</v>
      </c>
      <c r="D55" s="36">
        <f t="shared" si="13"/>
        <v>8.2675347222222221E-4</v>
      </c>
      <c r="E55" s="30">
        <f t="shared" si="14"/>
        <v>8.6612268518518527E-4</v>
      </c>
      <c r="F55" s="30">
        <f t="shared" si="0"/>
        <v>9.84230324074074E-4</v>
      </c>
      <c r="G55" s="30">
        <f t="shared" si="1"/>
        <v>1.0235995370370371E-3</v>
      </c>
      <c r="H55" s="30">
        <f t="shared" si="15"/>
        <v>1.102337962962963E-3</v>
      </c>
      <c r="I55" s="30">
        <f t="shared" si="9"/>
        <v>1.259814814814815E-3</v>
      </c>
      <c r="J55" s="30">
        <f t="shared" si="2"/>
        <v>1.4172916666666667E-3</v>
      </c>
      <c r="K55" s="27">
        <f t="shared" si="6"/>
        <v>1.5747685185185185E-3</v>
      </c>
      <c r="L55" s="27">
        <f t="shared" si="7"/>
        <v>1.6535069444444444E-3</v>
      </c>
      <c r="M55" s="24">
        <f t="shared" si="8"/>
        <v>1.8897222222222221E-3</v>
      </c>
    </row>
    <row r="56" spans="1:13" x14ac:dyDescent="0.25">
      <c r="A56" s="12"/>
      <c r="B56" s="33" t="s">
        <v>21</v>
      </c>
      <c r="C56" s="42" t="s">
        <v>72</v>
      </c>
      <c r="D56" s="36">
        <f t="shared" si="13"/>
        <v>7.864062500000001E-4</v>
      </c>
      <c r="E56" s="30">
        <f t="shared" si="14"/>
        <v>8.2385416666666674E-4</v>
      </c>
      <c r="F56" s="30">
        <f t="shared" si="0"/>
        <v>9.3619791666666667E-4</v>
      </c>
      <c r="G56" s="30">
        <f t="shared" si="1"/>
        <v>9.7364583333333342E-4</v>
      </c>
      <c r="H56" s="30">
        <f t="shared" si="15"/>
        <v>1.0485416666666666E-3</v>
      </c>
      <c r="I56" s="30">
        <f t="shared" si="9"/>
        <v>1.1983333333333334E-3</v>
      </c>
      <c r="J56" s="30">
        <f t="shared" si="2"/>
        <v>1.3481250000000001E-3</v>
      </c>
      <c r="K56" s="27">
        <f t="shared" si="6"/>
        <v>1.4979166666666667E-3</v>
      </c>
      <c r="L56" s="27">
        <f t="shared" si="7"/>
        <v>1.5728125000000002E-3</v>
      </c>
      <c r="M56" s="24">
        <f t="shared" si="8"/>
        <v>1.7975000000000001E-3</v>
      </c>
    </row>
    <row r="57" spans="1:13" x14ac:dyDescent="0.25">
      <c r="A57" s="12"/>
      <c r="B57" s="33" t="s">
        <v>23</v>
      </c>
      <c r="C57" s="42" t="s">
        <v>73</v>
      </c>
      <c r="D57" s="36">
        <f t="shared" si="13"/>
        <v>7.402256944444445E-4</v>
      </c>
      <c r="E57" s="30">
        <f t="shared" si="14"/>
        <v>7.7547453703703719E-4</v>
      </c>
      <c r="F57" s="30">
        <f t="shared" si="0"/>
        <v>8.8122106481481493E-4</v>
      </c>
      <c r="G57" s="30">
        <f t="shared" si="1"/>
        <v>9.1646990740740751E-4</v>
      </c>
      <c r="H57" s="30">
        <f t="shared" si="15"/>
        <v>9.8696759259259267E-4</v>
      </c>
      <c r="I57" s="30">
        <f t="shared" si="9"/>
        <v>1.1279629629629632E-3</v>
      </c>
      <c r="J57" s="30">
        <f t="shared" si="2"/>
        <v>1.2689583333333335E-3</v>
      </c>
      <c r="K57" s="27">
        <f t="shared" si="6"/>
        <v>1.4099537037037038E-3</v>
      </c>
      <c r="L57" s="27">
        <f t="shared" si="7"/>
        <v>1.480451388888889E-3</v>
      </c>
      <c r="M57" s="24">
        <f t="shared" si="8"/>
        <v>1.6919444444444445E-3</v>
      </c>
    </row>
    <row r="58" spans="1:13" x14ac:dyDescent="0.25">
      <c r="A58" s="12"/>
      <c r="B58" s="33" t="s">
        <v>25</v>
      </c>
      <c r="C58" s="42" t="s">
        <v>74</v>
      </c>
      <c r="D58" s="36">
        <f t="shared" si="13"/>
        <v>7.190798611111112E-4</v>
      </c>
      <c r="E58" s="30">
        <f t="shared" si="14"/>
        <v>7.5332175925925946E-4</v>
      </c>
      <c r="F58" s="30">
        <f t="shared" si="0"/>
        <v>8.5604745370370381E-4</v>
      </c>
      <c r="G58" s="30">
        <f t="shared" si="1"/>
        <v>8.9028935185185196E-4</v>
      </c>
      <c r="H58" s="30">
        <f t="shared" si="15"/>
        <v>9.5877314814814816E-4</v>
      </c>
      <c r="I58" s="30">
        <f t="shared" si="9"/>
        <v>1.0957407407407409E-3</v>
      </c>
      <c r="J58" s="30">
        <f t="shared" si="2"/>
        <v>1.2327083333333335E-3</v>
      </c>
      <c r="K58" s="27">
        <f t="shared" si="6"/>
        <v>1.3696759259259261E-3</v>
      </c>
      <c r="L58" s="27">
        <f t="shared" si="7"/>
        <v>1.4381597222222224E-3</v>
      </c>
      <c r="M58" s="24">
        <f t="shared" si="8"/>
        <v>1.6436111111111113E-3</v>
      </c>
    </row>
    <row r="59" spans="1:13" x14ac:dyDescent="0.25">
      <c r="A59" s="12"/>
      <c r="B59" s="33" t="s">
        <v>27</v>
      </c>
      <c r="C59" s="42" t="s">
        <v>75</v>
      </c>
      <c r="D59" s="36">
        <f t="shared" si="13"/>
        <v>8.1690972222222223E-4</v>
      </c>
      <c r="E59" s="30">
        <f t="shared" si="14"/>
        <v>8.5581018518518525E-4</v>
      </c>
      <c r="F59" s="30">
        <f t="shared" si="0"/>
        <v>9.7251157407407399E-4</v>
      </c>
      <c r="G59" s="30">
        <f t="shared" si="1"/>
        <v>1.011412037037037E-3</v>
      </c>
      <c r="H59" s="30">
        <f t="shared" si="15"/>
        <v>1.0892129629629628E-3</v>
      </c>
      <c r="I59" s="30">
        <f t="shared" si="9"/>
        <v>1.2448148148148149E-3</v>
      </c>
      <c r="J59" s="30">
        <f t="shared" si="2"/>
        <v>1.4004166666666666E-3</v>
      </c>
      <c r="K59" s="27">
        <f t="shared" si="6"/>
        <v>1.5560185185185184E-3</v>
      </c>
      <c r="L59" s="27">
        <f t="shared" si="7"/>
        <v>1.6338194444444445E-3</v>
      </c>
      <c r="M59" s="24">
        <f t="shared" si="8"/>
        <v>1.8672222222222219E-3</v>
      </c>
    </row>
    <row r="60" spans="1:13" x14ac:dyDescent="0.25">
      <c r="A60" s="12"/>
      <c r="B60" s="33" t="s">
        <v>29</v>
      </c>
      <c r="C60" s="42" t="s">
        <v>76</v>
      </c>
      <c r="D60" s="36">
        <f t="shared" si="13"/>
        <v>7.0984375000000008E-4</v>
      </c>
      <c r="E60" s="30">
        <f t="shared" si="14"/>
        <v>7.4364583333333346E-4</v>
      </c>
      <c r="F60" s="30">
        <f t="shared" si="0"/>
        <v>8.450520833333334E-4</v>
      </c>
      <c r="G60" s="30">
        <f t="shared" si="1"/>
        <v>8.7885416666666678E-4</v>
      </c>
      <c r="H60" s="30">
        <f t="shared" si="15"/>
        <v>9.4645833333333333E-4</v>
      </c>
      <c r="I60" s="30">
        <f t="shared" si="9"/>
        <v>1.0816666666666668E-3</v>
      </c>
      <c r="J60" s="30">
        <f t="shared" si="2"/>
        <v>1.2168750000000001E-3</v>
      </c>
      <c r="K60" s="27">
        <f t="shared" si="6"/>
        <v>1.3520833333333334E-3</v>
      </c>
      <c r="L60" s="27">
        <f t="shared" si="7"/>
        <v>1.4196875000000002E-3</v>
      </c>
      <c r="M60" s="24">
        <f t="shared" si="8"/>
        <v>1.6225E-3</v>
      </c>
    </row>
    <row r="61" spans="1:13" x14ac:dyDescent="0.25">
      <c r="A61" s="12"/>
      <c r="B61" s="33" t="s">
        <v>31</v>
      </c>
      <c r="C61" s="42" t="s">
        <v>77</v>
      </c>
      <c r="D61" s="36">
        <f t="shared" si="13"/>
        <v>7.0546874999999982E-4</v>
      </c>
      <c r="E61" s="30">
        <f t="shared" si="14"/>
        <v>7.3906249999999992E-4</v>
      </c>
      <c r="F61" s="30">
        <f t="shared" si="0"/>
        <v>8.3984374999999977E-4</v>
      </c>
      <c r="G61" s="30">
        <f t="shared" si="1"/>
        <v>8.7343749999999987E-4</v>
      </c>
      <c r="H61" s="30">
        <f t="shared" si="15"/>
        <v>9.4062499999999973E-4</v>
      </c>
      <c r="I61" s="30">
        <f t="shared" si="9"/>
        <v>1.0749999999999998E-3</v>
      </c>
      <c r="J61" s="30">
        <f t="shared" si="2"/>
        <v>1.2093749999999997E-3</v>
      </c>
      <c r="K61" s="27">
        <f t="shared" si="6"/>
        <v>1.3437499999999997E-3</v>
      </c>
      <c r="L61" s="27">
        <f t="shared" si="7"/>
        <v>1.4109374999999996E-3</v>
      </c>
      <c r="M61" s="24">
        <f t="shared" si="8"/>
        <v>1.6124999999999996E-3</v>
      </c>
    </row>
    <row r="62" spans="1:13" x14ac:dyDescent="0.25">
      <c r="A62" s="12"/>
      <c r="B62" s="33" t="s">
        <v>33</v>
      </c>
      <c r="C62" s="42" t="s">
        <v>78</v>
      </c>
      <c r="D62" s="36">
        <f t="shared" si="13"/>
        <v>6.8760416666666677E-4</v>
      </c>
      <c r="E62" s="30">
        <f t="shared" si="14"/>
        <v>7.2034722222222237E-4</v>
      </c>
      <c r="F62" s="30">
        <f t="shared" si="0"/>
        <v>8.1857638888888898E-4</v>
      </c>
      <c r="G62" s="30">
        <f t="shared" si="1"/>
        <v>8.5131944444444458E-4</v>
      </c>
      <c r="H62" s="30">
        <f t="shared" si="15"/>
        <v>9.1680555555555558E-4</v>
      </c>
      <c r="I62" s="30">
        <f t="shared" si="9"/>
        <v>1.0477777777777779E-3</v>
      </c>
      <c r="J62" s="30">
        <f t="shared" si="2"/>
        <v>1.1787500000000001E-3</v>
      </c>
      <c r="K62" s="27">
        <f t="shared" si="6"/>
        <v>1.3097222222222223E-3</v>
      </c>
      <c r="L62" s="27">
        <f t="shared" si="7"/>
        <v>1.3752083333333335E-3</v>
      </c>
      <c r="M62" s="24">
        <f t="shared" si="8"/>
        <v>1.5716666666666667E-3</v>
      </c>
    </row>
    <row r="63" spans="1:13" ht="15.75" thickBot="1" x14ac:dyDescent="0.3">
      <c r="A63" s="13"/>
      <c r="B63" s="39" t="s">
        <v>34</v>
      </c>
      <c r="C63" s="31">
        <v>6.6307870370370359E-4</v>
      </c>
      <c r="D63" s="37">
        <f t="shared" si="13"/>
        <v>6.9623263888888881E-4</v>
      </c>
      <c r="E63" s="31">
        <f t="shared" si="14"/>
        <v>7.2938657407407403E-4</v>
      </c>
      <c r="F63" s="31">
        <f t="shared" si="0"/>
        <v>8.2884837962962947E-4</v>
      </c>
      <c r="G63" s="31">
        <f t="shared" si="1"/>
        <v>8.6200231481481468E-4</v>
      </c>
      <c r="H63" s="31">
        <f t="shared" si="15"/>
        <v>9.2831018518518501E-4</v>
      </c>
      <c r="I63" s="31">
        <f t="shared" si="9"/>
        <v>1.0609259259259259E-3</v>
      </c>
      <c r="J63" s="31">
        <f t="shared" si="2"/>
        <v>1.1935416666666665E-3</v>
      </c>
      <c r="K63" s="28">
        <f t="shared" si="6"/>
        <v>1.3261574074074072E-3</v>
      </c>
      <c r="L63" s="28">
        <f t="shared" si="7"/>
        <v>1.3924652777777776E-3</v>
      </c>
      <c r="M63" s="25">
        <f t="shared" si="8"/>
        <v>1.5913888888888885E-3</v>
      </c>
    </row>
    <row r="64" spans="1:13" x14ac:dyDescent="0.25">
      <c r="A64" s="11" t="s">
        <v>79</v>
      </c>
      <c r="B64" s="32" t="s">
        <v>7</v>
      </c>
      <c r="C64" s="41" t="s">
        <v>80</v>
      </c>
      <c r="D64" s="35">
        <f t="shared" si="3"/>
        <v>3.6879085648148153E-3</v>
      </c>
      <c r="E64" s="29">
        <f t="shared" si="4"/>
        <v>3.7913078703703707E-3</v>
      </c>
      <c r="F64" s="29">
        <f t="shared" si="0"/>
        <v>4.3083043981481479E-3</v>
      </c>
      <c r="G64" s="29">
        <f t="shared" si="1"/>
        <v>4.4806365740740744E-3</v>
      </c>
      <c r="H64" s="29">
        <f t="shared" si="5"/>
        <v>4.8253009259259256E-3</v>
      </c>
      <c r="I64" s="29">
        <f t="shared" si="9"/>
        <v>5.5146296296296297E-3</v>
      </c>
      <c r="J64" s="29">
        <f t="shared" si="2"/>
        <v>6.2039583333333339E-3</v>
      </c>
      <c r="K64" s="26">
        <f t="shared" si="6"/>
        <v>6.8932870370370372E-3</v>
      </c>
      <c r="L64" s="26">
        <f t="shared" si="7"/>
        <v>7.2379513888888893E-3</v>
      </c>
      <c r="M64" s="23">
        <f t="shared" si="8"/>
        <v>8.2719444444444446E-3</v>
      </c>
    </row>
    <row r="65" spans="1:13" x14ac:dyDescent="0.25">
      <c r="A65" s="12"/>
      <c r="B65" s="33" t="s">
        <v>9</v>
      </c>
      <c r="C65" s="42" t="s">
        <v>81</v>
      </c>
      <c r="D65" s="36">
        <f t="shared" si="3"/>
        <v>2.7436087962962969E-3</v>
      </c>
      <c r="E65" s="30">
        <f t="shared" si="4"/>
        <v>2.8205324074074079E-3</v>
      </c>
      <c r="F65" s="30">
        <f t="shared" si="0"/>
        <v>3.2051504629629635E-3</v>
      </c>
      <c r="G65" s="30">
        <f t="shared" si="1"/>
        <v>3.3333564814814818E-3</v>
      </c>
      <c r="H65" s="30">
        <f t="shared" si="5"/>
        <v>3.5897685185185186E-3</v>
      </c>
      <c r="I65" s="30">
        <f t="shared" si="9"/>
        <v>4.1025925925925934E-3</v>
      </c>
      <c r="J65" s="30">
        <f t="shared" si="2"/>
        <v>4.615416666666667E-3</v>
      </c>
      <c r="K65" s="27">
        <f t="shared" si="6"/>
        <v>5.1282407407407414E-3</v>
      </c>
      <c r="L65" s="27">
        <f t="shared" si="7"/>
        <v>5.384652777777779E-3</v>
      </c>
      <c r="M65" s="24">
        <f t="shared" si="8"/>
        <v>6.1538888888888893E-3</v>
      </c>
    </row>
    <row r="66" spans="1:13" x14ac:dyDescent="0.25">
      <c r="A66" s="12"/>
      <c r="B66" s="33" t="s">
        <v>11</v>
      </c>
      <c r="C66" s="42" t="s">
        <v>82</v>
      </c>
      <c r="D66" s="36">
        <f t="shared" si="3"/>
        <v>2.3411203703703701E-3</v>
      </c>
      <c r="E66" s="30">
        <f t="shared" si="4"/>
        <v>2.4067592592592591E-3</v>
      </c>
      <c r="F66" s="30">
        <f t="shared" si="0"/>
        <v>2.7349537037037034E-3</v>
      </c>
      <c r="G66" s="30">
        <f t="shared" si="1"/>
        <v>2.8443518518518518E-3</v>
      </c>
      <c r="H66" s="30">
        <f t="shared" si="5"/>
        <v>3.0631481481481477E-3</v>
      </c>
      <c r="I66" s="30">
        <f t="shared" si="9"/>
        <v>3.5007407407407405E-3</v>
      </c>
      <c r="J66" s="30">
        <f t="shared" si="2"/>
        <v>3.9383333333333327E-3</v>
      </c>
      <c r="K66" s="27">
        <f t="shared" si="6"/>
        <v>4.3759259259259255E-3</v>
      </c>
      <c r="L66" s="27">
        <f t="shared" si="7"/>
        <v>4.5947222222222223E-3</v>
      </c>
      <c r="M66" s="24">
        <f t="shared" si="8"/>
        <v>5.25111111111111E-3</v>
      </c>
    </row>
    <row r="67" spans="1:13" x14ac:dyDescent="0.25">
      <c r="A67" s="12"/>
      <c r="B67" s="33" t="s">
        <v>13</v>
      </c>
      <c r="C67" s="42" t="s">
        <v>83</v>
      </c>
      <c r="D67" s="36">
        <f t="shared" si="3"/>
        <v>2.1772766203703702E-3</v>
      </c>
      <c r="E67" s="30">
        <f t="shared" si="4"/>
        <v>2.2383217592592593E-3</v>
      </c>
      <c r="F67" s="30">
        <f t="shared" si="0"/>
        <v>2.5435474537037032E-3</v>
      </c>
      <c r="G67" s="30">
        <f t="shared" si="1"/>
        <v>2.6452893518518518E-3</v>
      </c>
      <c r="H67" s="30">
        <f t="shared" si="5"/>
        <v>2.8487731481481476E-3</v>
      </c>
      <c r="I67" s="30">
        <f t="shared" si="9"/>
        <v>3.2557407407407405E-3</v>
      </c>
      <c r="J67" s="30">
        <f t="shared" si="2"/>
        <v>3.6627083333333329E-3</v>
      </c>
      <c r="K67" s="27">
        <f t="shared" si="6"/>
        <v>4.0696759259259254E-3</v>
      </c>
      <c r="L67" s="27">
        <f t="shared" si="7"/>
        <v>4.2731597222222216E-3</v>
      </c>
      <c r="M67" s="24">
        <f t="shared" si="8"/>
        <v>4.8836111111111103E-3</v>
      </c>
    </row>
    <row r="68" spans="1:13" x14ac:dyDescent="0.25">
      <c r="A68" s="12"/>
      <c r="B68" s="33" t="s">
        <v>15</v>
      </c>
      <c r="C68" s="42" t="s">
        <v>84</v>
      </c>
      <c r="D68" s="36">
        <f t="shared" si="3"/>
        <v>1.8144178240740742E-3</v>
      </c>
      <c r="E68" s="30">
        <f t="shared" si="4"/>
        <v>1.8652893518518521E-3</v>
      </c>
      <c r="F68" s="30">
        <f t="shared" ref="F68:F131" si="16">C68*125%</f>
        <v>2.119646990740741E-3</v>
      </c>
      <c r="G68" s="30">
        <f t="shared" ref="G68:G131" si="17">C68*130%</f>
        <v>2.2044328703703705E-3</v>
      </c>
      <c r="H68" s="30">
        <f t="shared" si="5"/>
        <v>2.3740046296296296E-3</v>
      </c>
      <c r="I68" s="30">
        <f t="shared" si="9"/>
        <v>2.7131481481481486E-3</v>
      </c>
      <c r="J68" s="30">
        <f t="shared" ref="J68:J131" si="18">C68*180%</f>
        <v>3.0522916666666667E-3</v>
      </c>
      <c r="K68" s="27">
        <f t="shared" si="6"/>
        <v>3.3914351851851853E-3</v>
      </c>
      <c r="L68" s="27">
        <f t="shared" si="7"/>
        <v>3.5610069444444448E-3</v>
      </c>
      <c r="M68" s="24">
        <f t="shared" si="8"/>
        <v>4.069722222222222E-3</v>
      </c>
    </row>
    <row r="69" spans="1:13" x14ac:dyDescent="0.25">
      <c r="A69" s="12"/>
      <c r="B69" s="33" t="s">
        <v>17</v>
      </c>
      <c r="C69" s="42" t="s">
        <v>85</v>
      </c>
      <c r="D69" s="36">
        <f t="shared" ref="D69:D123" si="19">C69*107%</f>
        <v>1.7361493055555557E-3</v>
      </c>
      <c r="E69" s="30">
        <f t="shared" si="4"/>
        <v>1.7848263888888892E-3</v>
      </c>
      <c r="F69" s="30">
        <f t="shared" si="16"/>
        <v>2.0282118055555557E-3</v>
      </c>
      <c r="G69" s="30">
        <f t="shared" si="17"/>
        <v>2.1093402777777781E-3</v>
      </c>
      <c r="H69" s="30">
        <f t="shared" si="5"/>
        <v>2.2715972222222222E-3</v>
      </c>
      <c r="I69" s="30">
        <f t="shared" si="9"/>
        <v>2.5961111111111115E-3</v>
      </c>
      <c r="J69" s="30">
        <f t="shared" si="18"/>
        <v>2.920625E-3</v>
      </c>
      <c r="K69" s="27">
        <f t="shared" ref="K69:K132" si="20">C69*200%</f>
        <v>3.245138888888889E-3</v>
      </c>
      <c r="L69" s="27">
        <f t="shared" ref="L69:L132" si="21">C69*210%</f>
        <v>3.4073958333333335E-3</v>
      </c>
      <c r="M69" s="24">
        <f t="shared" ref="M69:M132" si="22">C69*240%</f>
        <v>3.8941666666666664E-3</v>
      </c>
    </row>
    <row r="70" spans="1:13" x14ac:dyDescent="0.25">
      <c r="A70" s="12"/>
      <c r="B70" s="33" t="s">
        <v>19</v>
      </c>
      <c r="C70" s="42" t="s">
        <v>86</v>
      </c>
      <c r="D70" s="36">
        <f t="shared" si="19"/>
        <v>1.6992442129629632E-3</v>
      </c>
      <c r="E70" s="30">
        <f t="shared" si="4"/>
        <v>1.7468865740740743E-3</v>
      </c>
      <c r="F70" s="30">
        <f t="shared" si="16"/>
        <v>1.9850983796296296E-3</v>
      </c>
      <c r="G70" s="30">
        <f t="shared" si="17"/>
        <v>2.064502314814815E-3</v>
      </c>
      <c r="H70" s="30">
        <f t="shared" si="5"/>
        <v>2.2233101851851849E-3</v>
      </c>
      <c r="I70" s="30">
        <f t="shared" ref="I70:I133" si="23">C70*160%</f>
        <v>2.5409259259259261E-3</v>
      </c>
      <c r="J70" s="30">
        <f t="shared" si="18"/>
        <v>2.8585416666666668E-3</v>
      </c>
      <c r="K70" s="27">
        <f t="shared" si="20"/>
        <v>3.1761574074074075E-3</v>
      </c>
      <c r="L70" s="27">
        <f t="shared" si="21"/>
        <v>3.3349652777777778E-3</v>
      </c>
      <c r="M70" s="24">
        <f t="shared" si="22"/>
        <v>3.8113888888888889E-3</v>
      </c>
    </row>
    <row r="71" spans="1:13" x14ac:dyDescent="0.25">
      <c r="A71" s="12"/>
      <c r="B71" s="33" t="s">
        <v>21</v>
      </c>
      <c r="C71" s="42" t="s">
        <v>87</v>
      </c>
      <c r="D71" s="36">
        <f t="shared" si="19"/>
        <v>1.5793645833333337E-3</v>
      </c>
      <c r="E71" s="30">
        <f t="shared" si="4"/>
        <v>1.6236458333333337E-3</v>
      </c>
      <c r="F71" s="30">
        <f t="shared" si="16"/>
        <v>1.8450520833333337E-3</v>
      </c>
      <c r="G71" s="30">
        <f t="shared" si="17"/>
        <v>1.918854166666667E-3</v>
      </c>
      <c r="H71" s="30">
        <f t="shared" si="5"/>
        <v>2.0664583333333338E-3</v>
      </c>
      <c r="I71" s="30">
        <f t="shared" si="23"/>
        <v>2.3616666666666673E-3</v>
      </c>
      <c r="J71" s="30">
        <f t="shared" si="18"/>
        <v>2.6568750000000004E-3</v>
      </c>
      <c r="K71" s="27">
        <f t="shared" si="20"/>
        <v>2.9520833333333339E-3</v>
      </c>
      <c r="L71" s="27">
        <f t="shared" si="21"/>
        <v>3.0996875000000009E-3</v>
      </c>
      <c r="M71" s="24">
        <f t="shared" si="22"/>
        <v>3.5425000000000005E-3</v>
      </c>
    </row>
    <row r="72" spans="1:13" x14ac:dyDescent="0.25">
      <c r="A72" s="12"/>
      <c r="B72" s="33" t="s">
        <v>23</v>
      </c>
      <c r="C72" s="42" t="s">
        <v>88</v>
      </c>
      <c r="D72" s="36">
        <f t="shared" si="19"/>
        <v>1.4739745370370371E-3</v>
      </c>
      <c r="E72" s="30">
        <f t="shared" si="4"/>
        <v>1.515300925925926E-3</v>
      </c>
      <c r="F72" s="30">
        <f t="shared" si="16"/>
        <v>1.7219328703703702E-3</v>
      </c>
      <c r="G72" s="30">
        <f t="shared" si="17"/>
        <v>1.7908101851851852E-3</v>
      </c>
      <c r="H72" s="30">
        <f t="shared" si="5"/>
        <v>1.9285648148148146E-3</v>
      </c>
      <c r="I72" s="30">
        <f t="shared" si="23"/>
        <v>2.204074074074074E-3</v>
      </c>
      <c r="J72" s="30">
        <f t="shared" si="18"/>
        <v>2.4795833333333332E-3</v>
      </c>
      <c r="K72" s="27">
        <f t="shared" si="20"/>
        <v>2.7550925925925924E-3</v>
      </c>
      <c r="L72" s="27">
        <f t="shared" si="21"/>
        <v>2.892847222222222E-3</v>
      </c>
      <c r="M72" s="24">
        <f t="shared" si="22"/>
        <v>3.3061111111111108E-3</v>
      </c>
    </row>
    <row r="73" spans="1:13" x14ac:dyDescent="0.25">
      <c r="A73" s="12"/>
      <c r="B73" s="33" t="s">
        <v>25</v>
      </c>
      <c r="C73" s="42" t="s">
        <v>89</v>
      </c>
      <c r="D73" s="36">
        <f t="shared" si="19"/>
        <v>1.417502314814815E-3</v>
      </c>
      <c r="E73" s="30">
        <f t="shared" si="4"/>
        <v>1.4572453703703705E-3</v>
      </c>
      <c r="F73" s="30">
        <f t="shared" si="16"/>
        <v>1.6559606481481482E-3</v>
      </c>
      <c r="G73" s="30">
        <f t="shared" si="17"/>
        <v>1.7221990740740741E-3</v>
      </c>
      <c r="H73" s="30">
        <f t="shared" si="5"/>
        <v>1.8546759259259258E-3</v>
      </c>
      <c r="I73" s="30">
        <f t="shared" si="23"/>
        <v>2.1196296296296297E-3</v>
      </c>
      <c r="J73" s="30">
        <f t="shared" si="18"/>
        <v>2.3845833333333336E-3</v>
      </c>
      <c r="K73" s="27">
        <f t="shared" si="20"/>
        <v>2.6495370370370371E-3</v>
      </c>
      <c r="L73" s="27">
        <f t="shared" si="21"/>
        <v>2.782013888888889E-3</v>
      </c>
      <c r="M73" s="24">
        <f t="shared" si="22"/>
        <v>3.1794444444444444E-3</v>
      </c>
    </row>
    <row r="74" spans="1:13" x14ac:dyDescent="0.25">
      <c r="A74" s="12"/>
      <c r="B74" s="33" t="s">
        <v>27</v>
      </c>
      <c r="C74" s="42" t="s">
        <v>90</v>
      </c>
      <c r="D74" s="36">
        <f t="shared" si="19"/>
        <v>1.5428310185185185E-3</v>
      </c>
      <c r="E74" s="30">
        <f t="shared" si="4"/>
        <v>1.586087962962963E-3</v>
      </c>
      <c r="F74" s="30">
        <f t="shared" si="16"/>
        <v>1.8023726851851851E-3</v>
      </c>
      <c r="G74" s="30">
        <f t="shared" si="17"/>
        <v>1.8744675925925925E-3</v>
      </c>
      <c r="H74" s="30">
        <f t="shared" si="5"/>
        <v>2.0186574074074074E-3</v>
      </c>
      <c r="I74" s="30">
        <f t="shared" si="23"/>
        <v>2.3070370370370371E-3</v>
      </c>
      <c r="J74" s="30">
        <f t="shared" si="18"/>
        <v>2.5954166666666664E-3</v>
      </c>
      <c r="K74" s="27">
        <f t="shared" si="20"/>
        <v>2.8837962962962962E-3</v>
      </c>
      <c r="L74" s="27">
        <f t="shared" si="21"/>
        <v>3.0279861111111111E-3</v>
      </c>
      <c r="M74" s="24">
        <f t="shared" si="22"/>
        <v>3.4605555555555553E-3</v>
      </c>
    </row>
    <row r="75" spans="1:13" x14ac:dyDescent="0.25">
      <c r="A75" s="12"/>
      <c r="B75" s="33" t="s">
        <v>29</v>
      </c>
      <c r="C75" s="42" t="s">
        <v>91</v>
      </c>
      <c r="D75" s="36">
        <f t="shared" si="19"/>
        <v>1.4790520833333331E-3</v>
      </c>
      <c r="E75" s="30">
        <f t="shared" si="4"/>
        <v>1.5205208333333331E-3</v>
      </c>
      <c r="F75" s="30">
        <f t="shared" si="16"/>
        <v>1.727864583333333E-3</v>
      </c>
      <c r="G75" s="30">
        <f t="shared" si="17"/>
        <v>1.7969791666666663E-3</v>
      </c>
      <c r="H75" s="30">
        <f t="shared" si="5"/>
        <v>1.9352083333333328E-3</v>
      </c>
      <c r="I75" s="30">
        <f t="shared" si="23"/>
        <v>2.2116666666666665E-3</v>
      </c>
      <c r="J75" s="30">
        <f t="shared" si="18"/>
        <v>2.4881249999999995E-3</v>
      </c>
      <c r="K75" s="27">
        <f t="shared" si="20"/>
        <v>2.7645833333333329E-3</v>
      </c>
      <c r="L75" s="27">
        <f t="shared" si="21"/>
        <v>2.9028124999999996E-3</v>
      </c>
      <c r="M75" s="24">
        <f t="shared" si="22"/>
        <v>3.3174999999999993E-3</v>
      </c>
    </row>
    <row r="76" spans="1:13" x14ac:dyDescent="0.25">
      <c r="A76" s="12"/>
      <c r="B76" s="33" t="s">
        <v>31</v>
      </c>
      <c r="C76" s="42" t="s">
        <v>92</v>
      </c>
      <c r="D76" s="36">
        <f t="shared" si="19"/>
        <v>1.4462337962962964E-3</v>
      </c>
      <c r="E76" s="30">
        <f t="shared" si="4"/>
        <v>1.4867824074074076E-3</v>
      </c>
      <c r="F76" s="30">
        <f t="shared" si="16"/>
        <v>1.689525462962963E-3</v>
      </c>
      <c r="G76" s="30">
        <f t="shared" si="17"/>
        <v>1.7571064814814817E-3</v>
      </c>
      <c r="H76" s="30">
        <f t="shared" si="5"/>
        <v>1.8922685185185184E-3</v>
      </c>
      <c r="I76" s="30">
        <f t="shared" si="23"/>
        <v>2.1625925925925927E-3</v>
      </c>
      <c r="J76" s="30">
        <f t="shared" si="18"/>
        <v>2.432916666666667E-3</v>
      </c>
      <c r="K76" s="27">
        <f t="shared" si="20"/>
        <v>2.7032407407407409E-3</v>
      </c>
      <c r="L76" s="27">
        <f t="shared" si="21"/>
        <v>2.8384027777777782E-3</v>
      </c>
      <c r="M76" s="24">
        <f t="shared" si="22"/>
        <v>3.243888888888889E-3</v>
      </c>
    </row>
    <row r="77" spans="1:13" x14ac:dyDescent="0.25">
      <c r="A77" s="12"/>
      <c r="B77" s="33" t="s">
        <v>33</v>
      </c>
      <c r="C77" s="42" t="s">
        <v>93</v>
      </c>
      <c r="D77" s="36">
        <f t="shared" si="19"/>
        <v>1.4399178240740741E-3</v>
      </c>
      <c r="E77" s="30">
        <f t="shared" si="4"/>
        <v>1.480289351851852E-3</v>
      </c>
      <c r="F77" s="30">
        <f t="shared" si="16"/>
        <v>1.6821469907407408E-3</v>
      </c>
      <c r="G77" s="30">
        <f t="shared" si="17"/>
        <v>1.7494328703703704E-3</v>
      </c>
      <c r="H77" s="30">
        <f t="shared" si="5"/>
        <v>1.8840046296296296E-3</v>
      </c>
      <c r="I77" s="30">
        <f t="shared" si="23"/>
        <v>2.1531481481481484E-3</v>
      </c>
      <c r="J77" s="30">
        <f t="shared" si="18"/>
        <v>2.4222916666666668E-3</v>
      </c>
      <c r="K77" s="27">
        <f t="shared" si="20"/>
        <v>2.6914351851851852E-3</v>
      </c>
      <c r="L77" s="27">
        <f t="shared" si="21"/>
        <v>2.8260069444444444E-3</v>
      </c>
      <c r="M77" s="24">
        <f t="shared" si="22"/>
        <v>3.2297222222222219E-3</v>
      </c>
    </row>
    <row r="78" spans="1:13" ht="15.75" thickBot="1" x14ac:dyDescent="0.3">
      <c r="A78" s="13"/>
      <c r="B78" s="39" t="s">
        <v>34</v>
      </c>
      <c r="C78" s="31">
        <v>1.3092592592592591E-3</v>
      </c>
      <c r="D78" s="37">
        <f t="shared" si="19"/>
        <v>1.4009074074074074E-3</v>
      </c>
      <c r="E78" s="31">
        <f t="shared" si="4"/>
        <v>1.4401851851851852E-3</v>
      </c>
      <c r="F78" s="31">
        <f t="shared" si="16"/>
        <v>1.6365740740740739E-3</v>
      </c>
      <c r="G78" s="31">
        <f t="shared" si="17"/>
        <v>1.7020370370370368E-3</v>
      </c>
      <c r="H78" s="31">
        <f t="shared" si="5"/>
        <v>1.8329629629629627E-3</v>
      </c>
      <c r="I78" s="31">
        <f t="shared" si="23"/>
        <v>2.0948148148148145E-3</v>
      </c>
      <c r="J78" s="31">
        <f t="shared" si="18"/>
        <v>2.3566666666666666E-3</v>
      </c>
      <c r="K78" s="28">
        <f t="shared" si="20"/>
        <v>2.6185185185185183E-3</v>
      </c>
      <c r="L78" s="28">
        <f t="shared" si="21"/>
        <v>2.7494444444444441E-3</v>
      </c>
      <c r="M78" s="25">
        <f t="shared" si="22"/>
        <v>3.142222222222222E-3</v>
      </c>
    </row>
    <row r="79" spans="1:13" x14ac:dyDescent="0.25">
      <c r="A79" s="11" t="s">
        <v>94</v>
      </c>
      <c r="B79" s="32" t="s">
        <v>7</v>
      </c>
      <c r="C79" s="41" t="s">
        <v>95</v>
      </c>
      <c r="D79" s="35">
        <f t="shared" ref="D79:D93" si="24">C79*105%</f>
        <v>2.9047569444444451E-3</v>
      </c>
      <c r="E79" s="29">
        <f t="shared" ref="E79:E93" si="25">C79*110%</f>
        <v>3.0430787037037045E-3</v>
      </c>
      <c r="F79" s="29">
        <f t="shared" si="16"/>
        <v>3.4580439814814821E-3</v>
      </c>
      <c r="G79" s="29">
        <f t="shared" si="17"/>
        <v>3.5963657407407416E-3</v>
      </c>
      <c r="H79" s="29">
        <f t="shared" ref="H79:H93" si="26">C79*140%</f>
        <v>3.8730092592592596E-3</v>
      </c>
      <c r="I79" s="29">
        <f t="shared" si="23"/>
        <v>4.4262962962962971E-3</v>
      </c>
      <c r="J79" s="29">
        <f t="shared" si="18"/>
        <v>4.9795833333333341E-3</v>
      </c>
      <c r="K79" s="26">
        <f t="shared" si="20"/>
        <v>5.5328703703703712E-3</v>
      </c>
      <c r="L79" s="26">
        <f t="shared" si="21"/>
        <v>5.8095138888888901E-3</v>
      </c>
      <c r="M79" s="23">
        <f t="shared" si="22"/>
        <v>6.6394444444444452E-3</v>
      </c>
    </row>
    <row r="80" spans="1:13" x14ac:dyDescent="0.25">
      <c r="A80" s="12"/>
      <c r="B80" s="33" t="s">
        <v>9</v>
      </c>
      <c r="C80" s="42" t="s">
        <v>96</v>
      </c>
      <c r="D80" s="36">
        <f t="shared" si="24"/>
        <v>3.4890625000000004E-3</v>
      </c>
      <c r="E80" s="30">
        <f t="shared" si="25"/>
        <v>3.6552083333333337E-3</v>
      </c>
      <c r="F80" s="30">
        <f t="shared" si="16"/>
        <v>4.1536458333333338E-3</v>
      </c>
      <c r="G80" s="30">
        <f t="shared" si="17"/>
        <v>4.3197916666666671E-3</v>
      </c>
      <c r="H80" s="30">
        <f t="shared" si="26"/>
        <v>4.6520833333333327E-3</v>
      </c>
      <c r="I80" s="30">
        <f t="shared" si="23"/>
        <v>5.3166666666666675E-3</v>
      </c>
      <c r="J80" s="30">
        <f t="shared" si="18"/>
        <v>5.9812500000000005E-3</v>
      </c>
      <c r="K80" s="27">
        <f t="shared" si="20"/>
        <v>6.6458333333333335E-3</v>
      </c>
      <c r="L80" s="27">
        <f t="shared" si="21"/>
        <v>6.9781250000000008E-3</v>
      </c>
      <c r="M80" s="24">
        <f t="shared" si="22"/>
        <v>7.9749999999999995E-3</v>
      </c>
    </row>
    <row r="81" spans="1:13" x14ac:dyDescent="0.25">
      <c r="A81" s="12"/>
      <c r="B81" s="33" t="s">
        <v>11</v>
      </c>
      <c r="C81" s="42" t="s">
        <v>97</v>
      </c>
      <c r="D81" s="36">
        <f t="shared" si="24"/>
        <v>2.4933854166666672E-3</v>
      </c>
      <c r="E81" s="30">
        <f t="shared" si="25"/>
        <v>2.6121180555555559E-3</v>
      </c>
      <c r="F81" s="30">
        <f t="shared" si="16"/>
        <v>2.9683159722222224E-3</v>
      </c>
      <c r="G81" s="30">
        <f t="shared" si="17"/>
        <v>3.0870486111111116E-3</v>
      </c>
      <c r="H81" s="30">
        <f t="shared" si="26"/>
        <v>3.324513888888889E-3</v>
      </c>
      <c r="I81" s="30">
        <f t="shared" si="23"/>
        <v>3.7994444444444451E-3</v>
      </c>
      <c r="J81" s="30">
        <f t="shared" si="18"/>
        <v>4.2743750000000004E-3</v>
      </c>
      <c r="K81" s="27">
        <f t="shared" si="20"/>
        <v>4.7493055555555561E-3</v>
      </c>
      <c r="L81" s="27">
        <f t="shared" si="21"/>
        <v>4.9867708333333344E-3</v>
      </c>
      <c r="M81" s="24">
        <f t="shared" si="22"/>
        <v>5.6991666666666675E-3</v>
      </c>
    </row>
    <row r="82" spans="1:13" x14ac:dyDescent="0.25">
      <c r="A82" s="12"/>
      <c r="B82" s="33" t="s">
        <v>13</v>
      </c>
      <c r="C82" s="42" t="s">
        <v>98</v>
      </c>
      <c r="D82" s="36">
        <f t="shared" si="24"/>
        <v>2.2691666666666667E-3</v>
      </c>
      <c r="E82" s="30">
        <f t="shared" si="25"/>
        <v>2.3772222222222224E-3</v>
      </c>
      <c r="F82" s="30">
        <f t="shared" si="16"/>
        <v>2.7013888888888886E-3</v>
      </c>
      <c r="G82" s="30">
        <f t="shared" si="17"/>
        <v>2.8094444444444443E-3</v>
      </c>
      <c r="H82" s="30">
        <f t="shared" si="26"/>
        <v>3.0255555555555552E-3</v>
      </c>
      <c r="I82" s="30">
        <f t="shared" si="23"/>
        <v>3.4577777777777779E-3</v>
      </c>
      <c r="J82" s="30">
        <f t="shared" si="18"/>
        <v>3.8899999999999998E-3</v>
      </c>
      <c r="K82" s="27">
        <f t="shared" si="20"/>
        <v>4.3222222222222221E-3</v>
      </c>
      <c r="L82" s="27">
        <f t="shared" si="21"/>
        <v>4.5383333333333335E-3</v>
      </c>
      <c r="M82" s="24">
        <f t="shared" si="22"/>
        <v>5.1866666666666667E-3</v>
      </c>
    </row>
    <row r="83" spans="1:13" x14ac:dyDescent="0.25">
      <c r="A83" s="12"/>
      <c r="B83" s="33" t="s">
        <v>15</v>
      </c>
      <c r="C83" s="42" t="s">
        <v>99</v>
      </c>
      <c r="D83" s="36">
        <f t="shared" si="24"/>
        <v>2.0004687500000001E-3</v>
      </c>
      <c r="E83" s="30">
        <f t="shared" si="25"/>
        <v>2.0957291666666667E-3</v>
      </c>
      <c r="F83" s="30">
        <f t="shared" si="16"/>
        <v>2.3815104166666668E-3</v>
      </c>
      <c r="G83" s="30">
        <f t="shared" si="17"/>
        <v>2.4767708333333334E-3</v>
      </c>
      <c r="H83" s="30">
        <f t="shared" si="26"/>
        <v>2.6672916666666668E-3</v>
      </c>
      <c r="I83" s="30">
        <f t="shared" si="23"/>
        <v>3.0483333333333335E-3</v>
      </c>
      <c r="J83" s="30">
        <f t="shared" si="18"/>
        <v>3.4293750000000001E-3</v>
      </c>
      <c r="K83" s="27">
        <f t="shared" si="20"/>
        <v>3.8104166666666668E-3</v>
      </c>
      <c r="L83" s="27">
        <f t="shared" si="21"/>
        <v>4.0009375000000002E-3</v>
      </c>
      <c r="M83" s="24">
        <f t="shared" si="22"/>
        <v>4.5725000000000002E-3</v>
      </c>
    </row>
    <row r="84" spans="1:13" x14ac:dyDescent="0.25">
      <c r="A84" s="12"/>
      <c r="B84" s="33" t="s">
        <v>17</v>
      </c>
      <c r="C84" s="42" t="s">
        <v>100</v>
      </c>
      <c r="D84" s="36">
        <f t="shared" si="24"/>
        <v>1.8847743055555558E-3</v>
      </c>
      <c r="E84" s="30">
        <f t="shared" si="25"/>
        <v>1.9745254629629631E-3</v>
      </c>
      <c r="F84" s="30">
        <f t="shared" si="16"/>
        <v>2.2437789351851855E-3</v>
      </c>
      <c r="G84" s="30">
        <f t="shared" si="17"/>
        <v>2.3335300925925928E-3</v>
      </c>
      <c r="H84" s="30">
        <f t="shared" si="26"/>
        <v>2.5130324074074074E-3</v>
      </c>
      <c r="I84" s="30">
        <f t="shared" si="23"/>
        <v>2.8720370370370375E-3</v>
      </c>
      <c r="J84" s="30">
        <f t="shared" si="18"/>
        <v>3.2310416666666668E-3</v>
      </c>
      <c r="K84" s="27">
        <f t="shared" si="20"/>
        <v>3.5900462962962965E-3</v>
      </c>
      <c r="L84" s="27">
        <f t="shared" si="21"/>
        <v>3.7695486111111115E-3</v>
      </c>
      <c r="M84" s="24">
        <f t="shared" si="22"/>
        <v>4.3080555555555554E-3</v>
      </c>
    </row>
    <row r="85" spans="1:13" x14ac:dyDescent="0.25">
      <c r="A85" s="12"/>
      <c r="B85" s="33" t="s">
        <v>19</v>
      </c>
      <c r="C85" s="42" t="s">
        <v>101</v>
      </c>
      <c r="D85" s="36">
        <f t="shared" si="24"/>
        <v>1.7796527777777778E-3</v>
      </c>
      <c r="E85" s="30">
        <f t="shared" si="25"/>
        <v>1.8643981481481482E-3</v>
      </c>
      <c r="F85" s="30">
        <f t="shared" si="16"/>
        <v>2.1186342592592593E-3</v>
      </c>
      <c r="G85" s="30">
        <f t="shared" si="17"/>
        <v>2.2033796296296298E-3</v>
      </c>
      <c r="H85" s="30">
        <f t="shared" si="26"/>
        <v>2.3728703703703702E-3</v>
      </c>
      <c r="I85" s="30">
        <f t="shared" si="23"/>
        <v>2.711851851851852E-3</v>
      </c>
      <c r="J85" s="30">
        <f t="shared" si="18"/>
        <v>3.0508333333333333E-3</v>
      </c>
      <c r="K85" s="27">
        <f t="shared" si="20"/>
        <v>3.3898148148148147E-3</v>
      </c>
      <c r="L85" s="27">
        <f t="shared" si="21"/>
        <v>3.5593055555555556E-3</v>
      </c>
      <c r="M85" s="24">
        <f t="shared" si="22"/>
        <v>4.0677777777777778E-3</v>
      </c>
    </row>
    <row r="86" spans="1:13" x14ac:dyDescent="0.25">
      <c r="A86" s="12"/>
      <c r="B86" s="33" t="s">
        <v>21</v>
      </c>
      <c r="C86" s="42" t="s">
        <v>102</v>
      </c>
      <c r="D86" s="36">
        <f t="shared" si="24"/>
        <v>1.6821874999999999E-3</v>
      </c>
      <c r="E86" s="30">
        <f t="shared" si="25"/>
        <v>1.7622916666666666E-3</v>
      </c>
      <c r="F86" s="30">
        <f t="shared" si="16"/>
        <v>2.0026041666666664E-3</v>
      </c>
      <c r="G86" s="30">
        <f t="shared" si="17"/>
        <v>2.0827083333333331E-3</v>
      </c>
      <c r="H86" s="30">
        <f t="shared" si="26"/>
        <v>2.2429166666666665E-3</v>
      </c>
      <c r="I86" s="30">
        <f t="shared" si="23"/>
        <v>2.5633333333333333E-3</v>
      </c>
      <c r="J86" s="30">
        <f t="shared" si="18"/>
        <v>2.8837499999999996E-3</v>
      </c>
      <c r="K86" s="27">
        <f t="shared" si="20"/>
        <v>3.2041666666666664E-3</v>
      </c>
      <c r="L86" s="27">
        <f t="shared" si="21"/>
        <v>3.3643749999999997E-3</v>
      </c>
      <c r="M86" s="24">
        <f t="shared" si="22"/>
        <v>3.8449999999999995E-3</v>
      </c>
    </row>
    <row r="87" spans="1:13" x14ac:dyDescent="0.25">
      <c r="A87" s="12"/>
      <c r="B87" s="33" t="s">
        <v>23</v>
      </c>
      <c r="C87" s="42" t="s">
        <v>103</v>
      </c>
      <c r="D87" s="36">
        <f t="shared" si="24"/>
        <v>1.578402777777778E-3</v>
      </c>
      <c r="E87" s="30">
        <f t="shared" si="25"/>
        <v>1.653564814814815E-3</v>
      </c>
      <c r="F87" s="30">
        <f t="shared" si="16"/>
        <v>1.8790509259259259E-3</v>
      </c>
      <c r="G87" s="30">
        <f t="shared" si="17"/>
        <v>1.9542129629629632E-3</v>
      </c>
      <c r="H87" s="30">
        <f t="shared" si="26"/>
        <v>2.1045370370370367E-3</v>
      </c>
      <c r="I87" s="30">
        <f t="shared" si="23"/>
        <v>2.4051851851851856E-3</v>
      </c>
      <c r="J87" s="30">
        <f t="shared" si="18"/>
        <v>2.7058333333333335E-3</v>
      </c>
      <c r="K87" s="27">
        <f t="shared" si="20"/>
        <v>3.0064814814814815E-3</v>
      </c>
      <c r="L87" s="27">
        <f t="shared" si="21"/>
        <v>3.1568055555555559E-3</v>
      </c>
      <c r="M87" s="24">
        <f t="shared" si="22"/>
        <v>3.6077777777777775E-3</v>
      </c>
    </row>
    <row r="88" spans="1:13" x14ac:dyDescent="0.25">
      <c r="A88" s="12"/>
      <c r="B88" s="33" t="s">
        <v>25</v>
      </c>
      <c r="C88" s="42" t="s">
        <v>104</v>
      </c>
      <c r="D88" s="36">
        <f t="shared" si="24"/>
        <v>1.5940798611111112E-3</v>
      </c>
      <c r="E88" s="30">
        <f t="shared" si="25"/>
        <v>1.6699884259259261E-3</v>
      </c>
      <c r="F88" s="30">
        <f t="shared" si="16"/>
        <v>1.8977141203703704E-3</v>
      </c>
      <c r="G88" s="30">
        <f t="shared" si="17"/>
        <v>1.9736226851851855E-3</v>
      </c>
      <c r="H88" s="30">
        <f t="shared" si="26"/>
        <v>2.1254398148148148E-3</v>
      </c>
      <c r="I88" s="30">
        <f t="shared" si="23"/>
        <v>2.4290740740740744E-3</v>
      </c>
      <c r="J88" s="30">
        <f t="shared" si="18"/>
        <v>2.7327083333333335E-3</v>
      </c>
      <c r="K88" s="27">
        <f t="shared" si="20"/>
        <v>3.0363425925925927E-3</v>
      </c>
      <c r="L88" s="27">
        <f t="shared" si="21"/>
        <v>3.1881597222222224E-3</v>
      </c>
      <c r="M88" s="24">
        <f t="shared" si="22"/>
        <v>3.6436111111111109E-3</v>
      </c>
    </row>
    <row r="89" spans="1:13" x14ac:dyDescent="0.25">
      <c r="A89" s="12"/>
      <c r="B89" s="33" t="s">
        <v>27</v>
      </c>
      <c r="C89" s="42" t="s">
        <v>105</v>
      </c>
      <c r="D89" s="36">
        <f t="shared" si="24"/>
        <v>1.8119791666666668E-3</v>
      </c>
      <c r="E89" s="30">
        <f t="shared" si="25"/>
        <v>1.898263888888889E-3</v>
      </c>
      <c r="F89" s="30">
        <f t="shared" si="16"/>
        <v>2.1571180555555554E-3</v>
      </c>
      <c r="G89" s="30">
        <f t="shared" si="17"/>
        <v>2.2434027777777778E-3</v>
      </c>
      <c r="H89" s="30">
        <f t="shared" si="26"/>
        <v>2.4159722222222221E-3</v>
      </c>
      <c r="I89" s="30">
        <f t="shared" si="23"/>
        <v>2.7611111111111113E-3</v>
      </c>
      <c r="J89" s="30">
        <f t="shared" si="18"/>
        <v>3.1062500000000001E-3</v>
      </c>
      <c r="K89" s="27">
        <f t="shared" si="20"/>
        <v>3.4513888888888888E-3</v>
      </c>
      <c r="L89" s="27">
        <f t="shared" si="21"/>
        <v>3.6239583333333336E-3</v>
      </c>
      <c r="M89" s="24">
        <f t="shared" si="22"/>
        <v>4.1416666666666668E-3</v>
      </c>
    </row>
    <row r="90" spans="1:13" x14ac:dyDescent="0.25">
      <c r="A90" s="12"/>
      <c r="B90" s="33" t="s">
        <v>29</v>
      </c>
      <c r="C90" s="42" t="s">
        <v>106</v>
      </c>
      <c r="D90" s="36">
        <f t="shared" si="24"/>
        <v>1.5918923611111112E-3</v>
      </c>
      <c r="E90" s="30">
        <f t="shared" si="25"/>
        <v>1.6676967592592594E-3</v>
      </c>
      <c r="F90" s="30">
        <f t="shared" si="16"/>
        <v>1.8951099537037038E-3</v>
      </c>
      <c r="G90" s="30">
        <f t="shared" si="17"/>
        <v>1.9709143518518522E-3</v>
      </c>
      <c r="H90" s="30">
        <f t="shared" si="26"/>
        <v>2.1225231481481481E-3</v>
      </c>
      <c r="I90" s="30">
        <f t="shared" si="23"/>
        <v>2.4257407407407409E-3</v>
      </c>
      <c r="J90" s="30">
        <f t="shared" si="18"/>
        <v>2.7289583333333337E-3</v>
      </c>
      <c r="K90" s="27">
        <f t="shared" si="20"/>
        <v>3.032175925925926E-3</v>
      </c>
      <c r="L90" s="27">
        <f t="shared" si="21"/>
        <v>3.1837847222222224E-3</v>
      </c>
      <c r="M90" s="24">
        <f t="shared" si="22"/>
        <v>3.6386111111111111E-3</v>
      </c>
    </row>
    <row r="91" spans="1:13" x14ac:dyDescent="0.25">
      <c r="A91" s="12"/>
      <c r="B91" s="33" t="s">
        <v>31</v>
      </c>
      <c r="C91" s="42" t="s">
        <v>107</v>
      </c>
      <c r="D91" s="36">
        <f t="shared" si="24"/>
        <v>1.5511805555555559E-3</v>
      </c>
      <c r="E91" s="30">
        <f t="shared" si="25"/>
        <v>1.6250462962962965E-3</v>
      </c>
      <c r="F91" s="30">
        <f t="shared" si="16"/>
        <v>1.8466435185185187E-3</v>
      </c>
      <c r="G91" s="30">
        <f t="shared" si="17"/>
        <v>1.9205092592592596E-3</v>
      </c>
      <c r="H91" s="30">
        <f t="shared" si="26"/>
        <v>2.0682407407407407E-3</v>
      </c>
      <c r="I91" s="30">
        <f t="shared" si="23"/>
        <v>2.3637037037037042E-3</v>
      </c>
      <c r="J91" s="30">
        <f t="shared" si="18"/>
        <v>2.6591666666666669E-3</v>
      </c>
      <c r="K91" s="27">
        <f t="shared" si="20"/>
        <v>2.95462962962963E-3</v>
      </c>
      <c r="L91" s="27">
        <f t="shared" si="21"/>
        <v>3.1023611111111117E-3</v>
      </c>
      <c r="M91" s="24">
        <f t="shared" si="22"/>
        <v>3.5455555555555557E-3</v>
      </c>
    </row>
    <row r="92" spans="1:13" x14ac:dyDescent="0.25">
      <c r="A92" s="12"/>
      <c r="B92" s="33" t="s">
        <v>33</v>
      </c>
      <c r="C92" s="42" t="s">
        <v>108</v>
      </c>
      <c r="D92" s="36">
        <f t="shared" si="24"/>
        <v>1.483732638888889E-3</v>
      </c>
      <c r="E92" s="30">
        <f t="shared" si="25"/>
        <v>1.5543865740740741E-3</v>
      </c>
      <c r="F92" s="30">
        <f t="shared" si="16"/>
        <v>1.7663483796296296E-3</v>
      </c>
      <c r="G92" s="30">
        <f t="shared" si="17"/>
        <v>1.837002314814815E-3</v>
      </c>
      <c r="H92" s="30">
        <f t="shared" si="26"/>
        <v>1.9783101851851849E-3</v>
      </c>
      <c r="I92" s="30">
        <f t="shared" si="23"/>
        <v>2.2609259259259262E-3</v>
      </c>
      <c r="J92" s="30">
        <f t="shared" si="18"/>
        <v>2.5435416666666666E-3</v>
      </c>
      <c r="K92" s="27">
        <f t="shared" si="20"/>
        <v>2.8261574074074074E-3</v>
      </c>
      <c r="L92" s="27">
        <f t="shared" si="21"/>
        <v>2.9674652777777781E-3</v>
      </c>
      <c r="M92" s="24">
        <f t="shared" si="22"/>
        <v>3.3913888888888887E-3</v>
      </c>
    </row>
    <row r="93" spans="1:13" ht="15.75" thickBot="1" x14ac:dyDescent="0.3">
      <c r="A93" s="13"/>
      <c r="B93" s="39" t="s">
        <v>34</v>
      </c>
      <c r="C93" s="31">
        <v>1.4714120370370369E-3</v>
      </c>
      <c r="D93" s="37">
        <f t="shared" si="24"/>
        <v>1.5449826388888889E-3</v>
      </c>
      <c r="E93" s="31">
        <f t="shared" si="25"/>
        <v>1.6185532407407407E-3</v>
      </c>
      <c r="F93" s="31">
        <f t="shared" si="16"/>
        <v>1.8392650462962961E-3</v>
      </c>
      <c r="G93" s="31">
        <f t="shared" si="17"/>
        <v>1.9128356481481481E-3</v>
      </c>
      <c r="H93" s="31">
        <f t="shared" si="26"/>
        <v>2.0599768518518515E-3</v>
      </c>
      <c r="I93" s="31">
        <f t="shared" si="23"/>
        <v>2.3542592592592591E-3</v>
      </c>
      <c r="J93" s="31">
        <f t="shared" si="18"/>
        <v>2.6485416666666667E-3</v>
      </c>
      <c r="K93" s="28">
        <f t="shared" si="20"/>
        <v>2.9428240740740738E-3</v>
      </c>
      <c r="L93" s="28">
        <f t="shared" si="21"/>
        <v>3.0899652777777778E-3</v>
      </c>
      <c r="M93" s="25">
        <f t="shared" si="22"/>
        <v>3.5313888888888886E-3</v>
      </c>
    </row>
    <row r="94" spans="1:13" x14ac:dyDescent="0.25">
      <c r="A94" s="11" t="s">
        <v>109</v>
      </c>
      <c r="B94" s="32" t="s">
        <v>17</v>
      </c>
      <c r="C94" s="41" t="s">
        <v>110</v>
      </c>
      <c r="D94" s="35">
        <f t="shared" si="19"/>
        <v>3.5635706018518525E-3</v>
      </c>
      <c r="E94" s="29">
        <f t="shared" si="4"/>
        <v>3.6634837962962971E-3</v>
      </c>
      <c r="F94" s="29">
        <f t="shared" si="16"/>
        <v>4.1630497685185191E-3</v>
      </c>
      <c r="G94" s="29">
        <f t="shared" si="17"/>
        <v>4.3295717592592596E-3</v>
      </c>
      <c r="H94" s="29">
        <f t="shared" si="5"/>
        <v>4.6626157407407406E-3</v>
      </c>
      <c r="I94" s="29">
        <f t="shared" si="23"/>
        <v>5.3287037037037044E-3</v>
      </c>
      <c r="J94" s="29">
        <f t="shared" si="18"/>
        <v>5.9947916666666674E-3</v>
      </c>
      <c r="K94" s="26">
        <f t="shared" si="20"/>
        <v>6.6608796296296303E-3</v>
      </c>
      <c r="L94" s="26">
        <f t="shared" si="21"/>
        <v>6.9939236111111122E-3</v>
      </c>
      <c r="M94" s="23">
        <f t="shared" si="22"/>
        <v>7.9930555555555553E-3</v>
      </c>
    </row>
    <row r="95" spans="1:13" x14ac:dyDescent="0.25">
      <c r="A95" s="12"/>
      <c r="B95" s="33" t="s">
        <v>19</v>
      </c>
      <c r="C95" s="42" t="s">
        <v>111</v>
      </c>
      <c r="D95" s="36">
        <f t="shared" si="19"/>
        <v>3.4569421296296297E-3</v>
      </c>
      <c r="E95" s="30">
        <f t="shared" si="4"/>
        <v>3.5538657407407407E-3</v>
      </c>
      <c r="F95" s="30">
        <f t="shared" si="16"/>
        <v>4.0384837962962961E-3</v>
      </c>
      <c r="G95" s="30">
        <f t="shared" si="17"/>
        <v>4.200023148148148E-3</v>
      </c>
      <c r="H95" s="30">
        <f t="shared" si="5"/>
        <v>4.5231018518518511E-3</v>
      </c>
      <c r="I95" s="30">
        <f t="shared" si="23"/>
        <v>5.1692592592592589E-3</v>
      </c>
      <c r="J95" s="30">
        <f t="shared" si="18"/>
        <v>5.8154166666666667E-3</v>
      </c>
      <c r="K95" s="27">
        <f t="shared" si="20"/>
        <v>6.4615740740740736E-3</v>
      </c>
      <c r="L95" s="27">
        <f t="shared" si="21"/>
        <v>6.7846527777777775E-3</v>
      </c>
      <c r="M95" s="24">
        <f t="shared" si="22"/>
        <v>7.7538888888888883E-3</v>
      </c>
    </row>
    <row r="96" spans="1:13" x14ac:dyDescent="0.25">
      <c r="A96" s="12"/>
      <c r="B96" s="33" t="s">
        <v>21</v>
      </c>
      <c r="C96" s="42" t="s">
        <v>112</v>
      </c>
      <c r="D96" s="36">
        <f t="shared" si="19"/>
        <v>3.2433136574074079E-3</v>
      </c>
      <c r="E96" s="30">
        <f t="shared" si="4"/>
        <v>3.3342476851851858E-3</v>
      </c>
      <c r="F96" s="30">
        <f t="shared" si="16"/>
        <v>3.7889178240740743E-3</v>
      </c>
      <c r="G96" s="30">
        <f t="shared" si="17"/>
        <v>3.9404745370370375E-3</v>
      </c>
      <c r="H96" s="30">
        <f t="shared" si="5"/>
        <v>4.2435879629629629E-3</v>
      </c>
      <c r="I96" s="30">
        <f t="shared" si="23"/>
        <v>4.8498148148148155E-3</v>
      </c>
      <c r="J96" s="30">
        <f t="shared" si="18"/>
        <v>5.4560416666666672E-3</v>
      </c>
      <c r="K96" s="27">
        <f t="shared" si="20"/>
        <v>6.0622685185185189E-3</v>
      </c>
      <c r="L96" s="27">
        <f t="shared" si="21"/>
        <v>6.3653819444444452E-3</v>
      </c>
      <c r="M96" s="24">
        <f t="shared" si="22"/>
        <v>7.2747222222222224E-3</v>
      </c>
    </row>
    <row r="97" spans="1:13" x14ac:dyDescent="0.25">
      <c r="A97" s="12"/>
      <c r="B97" s="33" t="s">
        <v>23</v>
      </c>
      <c r="C97" s="42" t="s">
        <v>113</v>
      </c>
      <c r="D97" s="36">
        <f t="shared" si="19"/>
        <v>3.0951979166666671E-3</v>
      </c>
      <c r="E97" s="30">
        <f t="shared" si="4"/>
        <v>3.1819791666666672E-3</v>
      </c>
      <c r="F97" s="30">
        <f t="shared" si="16"/>
        <v>3.615885416666667E-3</v>
      </c>
      <c r="G97" s="30">
        <f t="shared" si="17"/>
        <v>3.7605208333333336E-3</v>
      </c>
      <c r="H97" s="30">
        <f t="shared" si="5"/>
        <v>4.0497916666666668E-3</v>
      </c>
      <c r="I97" s="30">
        <f t="shared" si="23"/>
        <v>4.6283333333333341E-3</v>
      </c>
      <c r="J97" s="30">
        <f t="shared" si="18"/>
        <v>5.2068750000000006E-3</v>
      </c>
      <c r="K97" s="27">
        <f t="shared" si="20"/>
        <v>5.785416666666667E-3</v>
      </c>
      <c r="L97" s="27">
        <f t="shared" si="21"/>
        <v>6.0746875000000002E-3</v>
      </c>
      <c r="M97" s="24">
        <f t="shared" si="22"/>
        <v>6.9424999999999999E-3</v>
      </c>
    </row>
    <row r="98" spans="1:13" x14ac:dyDescent="0.25">
      <c r="A98" s="12"/>
      <c r="B98" s="33" t="s">
        <v>25</v>
      </c>
      <c r="C98" s="42" t="s">
        <v>114</v>
      </c>
      <c r="D98" s="36">
        <f t="shared" si="19"/>
        <v>2.9438622685185188E-3</v>
      </c>
      <c r="E98" s="30">
        <f t="shared" si="4"/>
        <v>3.0264004629629629E-3</v>
      </c>
      <c r="F98" s="30">
        <f t="shared" si="16"/>
        <v>3.4390914351851852E-3</v>
      </c>
      <c r="G98" s="30">
        <f t="shared" si="17"/>
        <v>3.5766550925925926E-3</v>
      </c>
      <c r="H98" s="30">
        <f t="shared" si="5"/>
        <v>3.8517824074074071E-3</v>
      </c>
      <c r="I98" s="30">
        <f t="shared" si="23"/>
        <v>4.4020370370370368E-3</v>
      </c>
      <c r="J98" s="30">
        <f t="shared" si="18"/>
        <v>4.9522916666666665E-3</v>
      </c>
      <c r="K98" s="27">
        <f t="shared" si="20"/>
        <v>5.5025462962962962E-3</v>
      </c>
      <c r="L98" s="27">
        <f t="shared" si="21"/>
        <v>5.777673611111111E-3</v>
      </c>
      <c r="M98" s="24">
        <f t="shared" si="22"/>
        <v>6.6030555555555556E-3</v>
      </c>
    </row>
    <row r="99" spans="1:13" x14ac:dyDescent="0.25">
      <c r="A99" s="12"/>
      <c r="B99" s="33" t="s">
        <v>27</v>
      </c>
      <c r="C99" s="42" t="s">
        <v>115</v>
      </c>
      <c r="D99" s="36">
        <f t="shared" si="19"/>
        <v>3.2301863425925922E-3</v>
      </c>
      <c r="E99" s="30">
        <f t="shared" si="4"/>
        <v>3.3207523148148146E-3</v>
      </c>
      <c r="F99" s="30">
        <f t="shared" si="16"/>
        <v>3.7735821759259255E-3</v>
      </c>
      <c r="G99" s="30">
        <f t="shared" si="17"/>
        <v>3.924525462962963E-3</v>
      </c>
      <c r="H99" s="30">
        <f t="shared" si="5"/>
        <v>4.2264120370370363E-3</v>
      </c>
      <c r="I99" s="30">
        <f t="shared" si="23"/>
        <v>4.8301851851851848E-3</v>
      </c>
      <c r="J99" s="30">
        <f t="shared" si="18"/>
        <v>5.4339583333333332E-3</v>
      </c>
      <c r="K99" s="27">
        <f t="shared" si="20"/>
        <v>6.0377314814814807E-3</v>
      </c>
      <c r="L99" s="27">
        <f t="shared" si="21"/>
        <v>6.3396180555555549E-3</v>
      </c>
      <c r="M99" s="24">
        <f t="shared" si="22"/>
        <v>7.2452777777777767E-3</v>
      </c>
    </row>
    <row r="100" spans="1:13" x14ac:dyDescent="0.25">
      <c r="A100" s="12"/>
      <c r="B100" s="33" t="s">
        <v>29</v>
      </c>
      <c r="C100" s="42" t="s">
        <v>116</v>
      </c>
      <c r="D100" s="36">
        <f t="shared" si="19"/>
        <v>3.0459085648148151E-3</v>
      </c>
      <c r="E100" s="30">
        <f t="shared" si="4"/>
        <v>3.1313078703703707E-3</v>
      </c>
      <c r="F100" s="30">
        <f t="shared" si="16"/>
        <v>3.5583043981481485E-3</v>
      </c>
      <c r="G100" s="30">
        <f t="shared" si="17"/>
        <v>3.7006365740740745E-3</v>
      </c>
      <c r="H100" s="30">
        <f t="shared" si="5"/>
        <v>3.985300925925926E-3</v>
      </c>
      <c r="I100" s="30">
        <f t="shared" si="23"/>
        <v>4.5546296296296298E-3</v>
      </c>
      <c r="J100" s="30">
        <f t="shared" si="18"/>
        <v>5.1239583333333337E-3</v>
      </c>
      <c r="K100" s="27">
        <f t="shared" si="20"/>
        <v>5.6932870370370375E-3</v>
      </c>
      <c r="L100" s="27">
        <f t="shared" si="21"/>
        <v>5.9779513888888894E-3</v>
      </c>
      <c r="M100" s="24">
        <f t="shared" si="22"/>
        <v>6.8319444444444452E-3</v>
      </c>
    </row>
    <row r="101" spans="1:13" x14ac:dyDescent="0.25">
      <c r="A101" s="12"/>
      <c r="B101" s="33" t="s">
        <v>31</v>
      </c>
      <c r="C101" s="42" t="s">
        <v>117</v>
      </c>
      <c r="D101" s="36">
        <f t="shared" si="19"/>
        <v>2.9172361111111113E-3</v>
      </c>
      <c r="E101" s="30">
        <f t="shared" si="4"/>
        <v>2.999027777777778E-3</v>
      </c>
      <c r="F101" s="30">
        <f t="shared" si="16"/>
        <v>3.4079861111111112E-3</v>
      </c>
      <c r="G101" s="30">
        <f t="shared" si="17"/>
        <v>3.5443055555555558E-3</v>
      </c>
      <c r="H101" s="30">
        <f t="shared" si="5"/>
        <v>3.816944444444444E-3</v>
      </c>
      <c r="I101" s="30">
        <f t="shared" si="23"/>
        <v>4.3622222222222222E-3</v>
      </c>
      <c r="J101" s="30">
        <f t="shared" si="18"/>
        <v>4.9075000000000004E-3</v>
      </c>
      <c r="K101" s="27">
        <f t="shared" si="20"/>
        <v>5.4527777777777777E-3</v>
      </c>
      <c r="L101" s="27">
        <f t="shared" si="21"/>
        <v>5.7254166666666668E-3</v>
      </c>
      <c r="M101" s="24">
        <f t="shared" si="22"/>
        <v>6.5433333333333333E-3</v>
      </c>
    </row>
    <row r="102" spans="1:13" x14ac:dyDescent="0.25">
      <c r="A102" s="12"/>
      <c r="B102" s="33" t="s">
        <v>33</v>
      </c>
      <c r="C102" s="42" t="s">
        <v>118</v>
      </c>
      <c r="D102" s="36">
        <f t="shared" si="19"/>
        <v>3.1418865740740747E-3</v>
      </c>
      <c r="E102" s="30">
        <f t="shared" si="4"/>
        <v>3.2299768518518524E-3</v>
      </c>
      <c r="F102" s="30">
        <f t="shared" si="16"/>
        <v>3.670428240740741E-3</v>
      </c>
      <c r="G102" s="30">
        <f t="shared" si="17"/>
        <v>3.817245370370371E-3</v>
      </c>
      <c r="H102" s="30">
        <f t="shared" si="5"/>
        <v>4.1108796296296293E-3</v>
      </c>
      <c r="I102" s="30">
        <f t="shared" si="23"/>
        <v>4.6981481481481492E-3</v>
      </c>
      <c r="J102" s="30">
        <f t="shared" si="18"/>
        <v>5.2854166666666674E-3</v>
      </c>
      <c r="K102" s="27">
        <f t="shared" si="20"/>
        <v>5.8726851851851856E-3</v>
      </c>
      <c r="L102" s="27">
        <f t="shared" si="21"/>
        <v>6.1663194444444456E-3</v>
      </c>
      <c r="M102" s="24">
        <f t="shared" si="22"/>
        <v>7.0472222222222221E-3</v>
      </c>
    </row>
    <row r="103" spans="1:13" ht="15.75" thickBot="1" x14ac:dyDescent="0.3">
      <c r="A103" s="13"/>
      <c r="B103" s="39" t="s">
        <v>34</v>
      </c>
      <c r="C103" s="31">
        <v>2.7016203703703703E-3</v>
      </c>
      <c r="D103" s="37">
        <f t="shared" si="19"/>
        <v>2.8907337962962962E-3</v>
      </c>
      <c r="E103" s="31">
        <f t="shared" si="4"/>
        <v>2.9717824074074074E-3</v>
      </c>
      <c r="F103" s="31">
        <f t="shared" si="16"/>
        <v>3.3770254629629627E-3</v>
      </c>
      <c r="G103" s="31">
        <f t="shared" si="17"/>
        <v>3.5121064814814815E-3</v>
      </c>
      <c r="H103" s="31">
        <f t="shared" si="5"/>
        <v>3.7822685185185181E-3</v>
      </c>
      <c r="I103" s="31">
        <f t="shared" si="23"/>
        <v>4.3225925925925923E-3</v>
      </c>
      <c r="J103" s="31">
        <f t="shared" si="18"/>
        <v>4.8629166666666664E-3</v>
      </c>
      <c r="K103" s="28">
        <f t="shared" si="20"/>
        <v>5.4032407407407406E-3</v>
      </c>
      <c r="L103" s="28">
        <f t="shared" si="21"/>
        <v>5.6734027777777781E-3</v>
      </c>
      <c r="M103" s="25">
        <f t="shared" si="22"/>
        <v>6.4838888888888889E-3</v>
      </c>
    </row>
    <row r="104" spans="1:13" x14ac:dyDescent="0.25">
      <c r="A104" s="11" t="s">
        <v>119</v>
      </c>
      <c r="B104" s="32" t="s">
        <v>17</v>
      </c>
      <c r="C104" s="41" t="s">
        <v>120</v>
      </c>
      <c r="D104" s="35">
        <f t="shared" ref="D104:D113" si="27">C104*105%</f>
        <v>3.8243576388888889E-3</v>
      </c>
      <c r="E104" s="29">
        <f t="shared" ref="E104:E113" si="28">C104*110%</f>
        <v>4.0064699074074074E-3</v>
      </c>
      <c r="F104" s="29">
        <f t="shared" si="16"/>
        <v>4.5528067129629625E-3</v>
      </c>
      <c r="G104" s="29">
        <f t="shared" si="17"/>
        <v>4.7349189814814814E-3</v>
      </c>
      <c r="H104" s="29">
        <f t="shared" ref="H104:H113" si="29">C104*140%</f>
        <v>5.0991435185185185E-3</v>
      </c>
      <c r="I104" s="29">
        <f t="shared" si="23"/>
        <v>5.8275925925925925E-3</v>
      </c>
      <c r="J104" s="29">
        <f t="shared" si="18"/>
        <v>6.5560416666666666E-3</v>
      </c>
      <c r="K104" s="26">
        <f t="shared" si="20"/>
        <v>7.2844907407407407E-3</v>
      </c>
      <c r="L104" s="26">
        <f t="shared" si="21"/>
        <v>7.6487152777777777E-3</v>
      </c>
      <c r="M104" s="23">
        <f t="shared" si="22"/>
        <v>8.7413888888888888E-3</v>
      </c>
    </row>
    <row r="105" spans="1:13" x14ac:dyDescent="0.25">
      <c r="A105" s="12"/>
      <c r="B105" s="33" t="s">
        <v>19</v>
      </c>
      <c r="C105" s="42" t="s">
        <v>121</v>
      </c>
      <c r="D105" s="36">
        <f t="shared" si="27"/>
        <v>3.6339236111111108E-3</v>
      </c>
      <c r="E105" s="30">
        <f t="shared" si="28"/>
        <v>3.8069675925925927E-3</v>
      </c>
      <c r="F105" s="30">
        <f t="shared" si="16"/>
        <v>4.3260995370370363E-3</v>
      </c>
      <c r="G105" s="30">
        <f t="shared" si="17"/>
        <v>4.4991435185185186E-3</v>
      </c>
      <c r="H105" s="30">
        <f t="shared" si="29"/>
        <v>4.8452314814814807E-3</v>
      </c>
      <c r="I105" s="30">
        <f t="shared" si="23"/>
        <v>5.5374074074074076E-3</v>
      </c>
      <c r="J105" s="30">
        <f t="shared" si="18"/>
        <v>6.2295833333333326E-3</v>
      </c>
      <c r="K105" s="27">
        <f t="shared" si="20"/>
        <v>6.9217592592592586E-3</v>
      </c>
      <c r="L105" s="27">
        <f t="shared" si="21"/>
        <v>7.2678472222222215E-3</v>
      </c>
      <c r="M105" s="24">
        <f t="shared" si="22"/>
        <v>8.3061111111111096E-3</v>
      </c>
    </row>
    <row r="106" spans="1:13" x14ac:dyDescent="0.25">
      <c r="A106" s="12"/>
      <c r="B106" s="33" t="s">
        <v>21</v>
      </c>
      <c r="C106" s="42" t="s">
        <v>122</v>
      </c>
      <c r="D106" s="36">
        <f t="shared" si="27"/>
        <v>3.4067881944444449E-3</v>
      </c>
      <c r="E106" s="30">
        <f t="shared" si="28"/>
        <v>3.569016203703704E-3</v>
      </c>
      <c r="F106" s="30">
        <f t="shared" si="16"/>
        <v>4.0557002314814822E-3</v>
      </c>
      <c r="G106" s="30">
        <f t="shared" si="17"/>
        <v>4.2179282407407408E-3</v>
      </c>
      <c r="H106" s="30">
        <f t="shared" si="29"/>
        <v>4.542384259259259E-3</v>
      </c>
      <c r="I106" s="30">
        <f t="shared" si="23"/>
        <v>5.1912962962962972E-3</v>
      </c>
      <c r="J106" s="30">
        <f t="shared" si="18"/>
        <v>5.8402083333333335E-3</v>
      </c>
      <c r="K106" s="27">
        <f t="shared" si="20"/>
        <v>6.4891203703703708E-3</v>
      </c>
      <c r="L106" s="27">
        <f t="shared" si="21"/>
        <v>6.8135763888888898E-3</v>
      </c>
      <c r="M106" s="24">
        <f t="shared" si="22"/>
        <v>7.7869444444444444E-3</v>
      </c>
    </row>
    <row r="107" spans="1:13" x14ac:dyDescent="0.25">
      <c r="A107" s="12"/>
      <c r="B107" s="33" t="s">
        <v>23</v>
      </c>
      <c r="C107" s="42" t="s">
        <v>123</v>
      </c>
      <c r="D107" s="36">
        <f t="shared" si="27"/>
        <v>3.2060243055555557E-3</v>
      </c>
      <c r="E107" s="30">
        <f t="shared" si="28"/>
        <v>3.3586921296296299E-3</v>
      </c>
      <c r="F107" s="30">
        <f t="shared" si="16"/>
        <v>3.8166956018518519E-3</v>
      </c>
      <c r="G107" s="30">
        <f t="shared" si="17"/>
        <v>3.9693634259259265E-3</v>
      </c>
      <c r="H107" s="30">
        <f t="shared" si="29"/>
        <v>4.274699074074074E-3</v>
      </c>
      <c r="I107" s="30">
        <f t="shared" si="23"/>
        <v>4.8853703703703706E-3</v>
      </c>
      <c r="J107" s="30">
        <f t="shared" si="18"/>
        <v>5.4960416666666673E-3</v>
      </c>
      <c r="K107" s="27">
        <f t="shared" si="20"/>
        <v>6.1067129629629631E-3</v>
      </c>
      <c r="L107" s="27">
        <f t="shared" si="21"/>
        <v>6.4120486111111114E-3</v>
      </c>
      <c r="M107" s="24">
        <f t="shared" si="22"/>
        <v>7.3280555555555555E-3</v>
      </c>
    </row>
    <row r="108" spans="1:13" x14ac:dyDescent="0.25">
      <c r="A108" s="12"/>
      <c r="B108" s="33" t="s">
        <v>25</v>
      </c>
      <c r="C108" s="42" t="s">
        <v>124</v>
      </c>
      <c r="D108" s="36">
        <f t="shared" si="27"/>
        <v>3.2807638888888891E-3</v>
      </c>
      <c r="E108" s="30">
        <f t="shared" si="28"/>
        <v>3.4369907407407413E-3</v>
      </c>
      <c r="F108" s="30">
        <f t="shared" si="16"/>
        <v>3.9056712962962964E-3</v>
      </c>
      <c r="G108" s="30">
        <f t="shared" si="17"/>
        <v>4.0618981481481487E-3</v>
      </c>
      <c r="H108" s="30">
        <f t="shared" si="29"/>
        <v>4.3743518518518515E-3</v>
      </c>
      <c r="I108" s="30">
        <f t="shared" si="23"/>
        <v>4.9992592592592597E-3</v>
      </c>
      <c r="J108" s="30">
        <f t="shared" si="18"/>
        <v>5.6241666666666671E-3</v>
      </c>
      <c r="K108" s="27">
        <f t="shared" si="20"/>
        <v>6.2490740740740744E-3</v>
      </c>
      <c r="L108" s="27">
        <f t="shared" si="21"/>
        <v>6.5615277777777781E-3</v>
      </c>
      <c r="M108" s="24">
        <f t="shared" si="22"/>
        <v>7.4988888888888891E-3</v>
      </c>
    </row>
    <row r="109" spans="1:13" x14ac:dyDescent="0.25">
      <c r="A109" s="12"/>
      <c r="B109" s="33" t="s">
        <v>27</v>
      </c>
      <c r="C109" s="42" t="s">
        <v>125</v>
      </c>
      <c r="D109" s="36">
        <f t="shared" si="27"/>
        <v>3.7767187500000001E-3</v>
      </c>
      <c r="E109" s="30">
        <f t="shared" si="28"/>
        <v>3.9565625E-3</v>
      </c>
      <c r="F109" s="30">
        <f t="shared" si="16"/>
        <v>4.4960937500000001E-3</v>
      </c>
      <c r="G109" s="30">
        <f t="shared" si="17"/>
        <v>4.6759374999999995E-3</v>
      </c>
      <c r="H109" s="30">
        <f t="shared" si="29"/>
        <v>5.0356249999999993E-3</v>
      </c>
      <c r="I109" s="30">
        <f t="shared" si="23"/>
        <v>5.7549999999999997E-3</v>
      </c>
      <c r="J109" s="30">
        <f t="shared" si="18"/>
        <v>6.4743750000000001E-3</v>
      </c>
      <c r="K109" s="27">
        <f t="shared" si="20"/>
        <v>7.1937499999999996E-3</v>
      </c>
      <c r="L109" s="27">
        <f t="shared" si="21"/>
        <v>7.5534375000000003E-3</v>
      </c>
      <c r="M109" s="24">
        <f t="shared" si="22"/>
        <v>8.6324999999999995E-3</v>
      </c>
    </row>
    <row r="110" spans="1:13" x14ac:dyDescent="0.25">
      <c r="A110" s="12"/>
      <c r="B110" s="33" t="s">
        <v>29</v>
      </c>
      <c r="C110" s="42" t="s">
        <v>126</v>
      </c>
      <c r="D110" s="36">
        <f t="shared" si="27"/>
        <v>3.3680208333333335E-3</v>
      </c>
      <c r="E110" s="30">
        <f t="shared" si="28"/>
        <v>3.5284027777777779E-3</v>
      </c>
      <c r="F110" s="30">
        <f t="shared" si="16"/>
        <v>4.0095486111111113E-3</v>
      </c>
      <c r="G110" s="30">
        <f t="shared" si="17"/>
        <v>4.1699305555555552E-3</v>
      </c>
      <c r="H110" s="30">
        <f t="shared" si="29"/>
        <v>4.4906944444444439E-3</v>
      </c>
      <c r="I110" s="30">
        <f t="shared" si="23"/>
        <v>5.132222222222222E-3</v>
      </c>
      <c r="J110" s="30">
        <f t="shared" si="18"/>
        <v>5.7737500000000002E-3</v>
      </c>
      <c r="K110" s="27">
        <f t="shared" si="20"/>
        <v>6.4152777777777776E-3</v>
      </c>
      <c r="L110" s="27">
        <f t="shared" si="21"/>
        <v>6.7360416666666671E-3</v>
      </c>
      <c r="M110" s="24">
        <f t="shared" si="22"/>
        <v>7.6983333333333331E-3</v>
      </c>
    </row>
    <row r="111" spans="1:13" x14ac:dyDescent="0.25">
      <c r="A111" s="12"/>
      <c r="B111" s="33" t="s">
        <v>31</v>
      </c>
      <c r="C111" s="42" t="s">
        <v>127</v>
      </c>
      <c r="D111" s="36">
        <f t="shared" si="27"/>
        <v>3.154739583333334E-3</v>
      </c>
      <c r="E111" s="30">
        <f t="shared" si="28"/>
        <v>3.3049652777777786E-3</v>
      </c>
      <c r="F111" s="30">
        <f t="shared" si="16"/>
        <v>3.7556423611111119E-3</v>
      </c>
      <c r="G111" s="30">
        <f t="shared" si="17"/>
        <v>3.9058680555555565E-3</v>
      </c>
      <c r="H111" s="30">
        <f t="shared" si="29"/>
        <v>4.2063194444444448E-3</v>
      </c>
      <c r="I111" s="30">
        <f t="shared" si="23"/>
        <v>4.8072222222222231E-3</v>
      </c>
      <c r="J111" s="30">
        <f t="shared" si="18"/>
        <v>5.4081250000000015E-3</v>
      </c>
      <c r="K111" s="27">
        <f t="shared" si="20"/>
        <v>6.0090277777777789E-3</v>
      </c>
      <c r="L111" s="27">
        <f t="shared" si="21"/>
        <v>6.3094791666666681E-3</v>
      </c>
      <c r="M111" s="24">
        <f t="shared" si="22"/>
        <v>7.2108333333333347E-3</v>
      </c>
    </row>
    <row r="112" spans="1:13" x14ac:dyDescent="0.25">
      <c r="A112" s="12"/>
      <c r="B112" s="33" t="s">
        <v>33</v>
      </c>
      <c r="C112" s="42" t="s">
        <v>128</v>
      </c>
      <c r="D112" s="36">
        <f t="shared" si="27"/>
        <v>3.3988888888888888E-3</v>
      </c>
      <c r="E112" s="30">
        <f t="shared" si="28"/>
        <v>3.5607407407407411E-3</v>
      </c>
      <c r="F112" s="30">
        <f t="shared" si="16"/>
        <v>4.0462962962962961E-3</v>
      </c>
      <c r="G112" s="30">
        <f t="shared" si="17"/>
        <v>4.2081481481481484E-3</v>
      </c>
      <c r="H112" s="30">
        <f t="shared" si="29"/>
        <v>4.5318518518518511E-3</v>
      </c>
      <c r="I112" s="30">
        <f t="shared" si="23"/>
        <v>5.1792592592592593E-3</v>
      </c>
      <c r="J112" s="30">
        <f t="shared" si="18"/>
        <v>5.8266666666666666E-3</v>
      </c>
      <c r="K112" s="27">
        <f t="shared" si="20"/>
        <v>6.4740740740740739E-3</v>
      </c>
      <c r="L112" s="27">
        <f t="shared" si="21"/>
        <v>6.7977777777777776E-3</v>
      </c>
      <c r="M112" s="24">
        <f t="shared" si="22"/>
        <v>7.7688888888888885E-3</v>
      </c>
    </row>
    <row r="113" spans="1:13" ht="15.75" thickBot="1" x14ac:dyDescent="0.3">
      <c r="A113" s="13"/>
      <c r="B113" s="40" t="s">
        <v>34</v>
      </c>
      <c r="C113" s="31">
        <v>3.0997685185185186E-3</v>
      </c>
      <c r="D113" s="37">
        <f t="shared" si="27"/>
        <v>3.2547569444444447E-3</v>
      </c>
      <c r="E113" s="31">
        <f t="shared" si="28"/>
        <v>3.4097453703703707E-3</v>
      </c>
      <c r="F113" s="31">
        <f t="shared" si="16"/>
        <v>3.8747106481481484E-3</v>
      </c>
      <c r="G113" s="31">
        <f t="shared" si="17"/>
        <v>4.0296990740740744E-3</v>
      </c>
      <c r="H113" s="31">
        <f t="shared" si="29"/>
        <v>4.3396759259259256E-3</v>
      </c>
      <c r="I113" s="31">
        <f t="shared" si="23"/>
        <v>4.9596296296296298E-3</v>
      </c>
      <c r="J113" s="31">
        <f t="shared" si="18"/>
        <v>5.579583333333334E-3</v>
      </c>
      <c r="K113" s="28">
        <f t="shared" si="20"/>
        <v>6.1995370370370373E-3</v>
      </c>
      <c r="L113" s="28">
        <f t="shared" si="21"/>
        <v>6.5095138888888893E-3</v>
      </c>
      <c r="M113" s="25">
        <f t="shared" si="22"/>
        <v>7.4394444444444447E-3</v>
      </c>
    </row>
    <row r="114" spans="1:13" x14ac:dyDescent="0.25">
      <c r="A114" s="11" t="s">
        <v>129</v>
      </c>
      <c r="B114" s="32" t="s">
        <v>17</v>
      </c>
      <c r="C114" s="41" t="s">
        <v>130</v>
      </c>
      <c r="D114" s="35">
        <f t="shared" si="19"/>
        <v>7.4528472222222227E-3</v>
      </c>
      <c r="E114" s="29">
        <f t="shared" si="4"/>
        <v>7.6618055555555563E-3</v>
      </c>
      <c r="F114" s="29">
        <f t="shared" si="16"/>
        <v>8.7065972222222215E-3</v>
      </c>
      <c r="G114" s="29">
        <f t="shared" si="17"/>
        <v>9.0548611111111107E-3</v>
      </c>
      <c r="H114" s="29">
        <f t="shared" si="5"/>
        <v>9.7513888888888876E-3</v>
      </c>
      <c r="I114" s="29">
        <f t="shared" si="23"/>
        <v>1.1144444444444445E-2</v>
      </c>
      <c r="J114" s="29">
        <f t="shared" si="18"/>
        <v>1.25375E-2</v>
      </c>
      <c r="K114" s="26">
        <f t="shared" si="20"/>
        <v>1.3930555555555555E-2</v>
      </c>
      <c r="L114" s="26">
        <f t="shared" si="21"/>
        <v>1.4627083333333334E-2</v>
      </c>
      <c r="M114" s="23">
        <f t="shared" si="22"/>
        <v>1.6716666666666664E-2</v>
      </c>
    </row>
    <row r="115" spans="1:13" x14ac:dyDescent="0.25">
      <c r="A115" s="12"/>
      <c r="B115" s="33" t="s">
        <v>19</v>
      </c>
      <c r="C115" s="42" t="s">
        <v>131</v>
      </c>
      <c r="D115" s="36">
        <f t="shared" si="19"/>
        <v>7.4455405092592603E-3</v>
      </c>
      <c r="E115" s="30">
        <f t="shared" si="4"/>
        <v>7.6542939814814824E-3</v>
      </c>
      <c r="F115" s="30">
        <f t="shared" si="16"/>
        <v>8.6980613425925932E-3</v>
      </c>
      <c r="G115" s="30">
        <f t="shared" si="17"/>
        <v>9.0459837962962968E-3</v>
      </c>
      <c r="H115" s="30">
        <f t="shared" si="5"/>
        <v>9.7418287037037039E-3</v>
      </c>
      <c r="I115" s="30">
        <f t="shared" si="23"/>
        <v>1.113351851851852E-2</v>
      </c>
      <c r="J115" s="30">
        <f t="shared" si="18"/>
        <v>1.2525208333333334E-2</v>
      </c>
      <c r="K115" s="27">
        <f t="shared" si="20"/>
        <v>1.3916898148148149E-2</v>
      </c>
      <c r="L115" s="27">
        <f t="shared" si="21"/>
        <v>1.4612743055555558E-2</v>
      </c>
      <c r="M115" s="24">
        <f t="shared" si="22"/>
        <v>1.6700277777777779E-2</v>
      </c>
    </row>
    <row r="116" spans="1:13" x14ac:dyDescent="0.25">
      <c r="A116" s="12"/>
      <c r="B116" s="33" t="s">
        <v>21</v>
      </c>
      <c r="C116" s="42" t="s">
        <v>132</v>
      </c>
      <c r="D116" s="36">
        <f t="shared" si="19"/>
        <v>6.9071967592592605E-3</v>
      </c>
      <c r="E116" s="30">
        <f t="shared" si="4"/>
        <v>7.1008564814814832E-3</v>
      </c>
      <c r="F116" s="30">
        <f t="shared" si="16"/>
        <v>8.0691550925925948E-3</v>
      </c>
      <c r="G116" s="30">
        <f t="shared" si="17"/>
        <v>8.3919212962962984E-3</v>
      </c>
      <c r="H116" s="30">
        <f t="shared" si="5"/>
        <v>9.0374537037037038E-3</v>
      </c>
      <c r="I116" s="30">
        <f t="shared" si="23"/>
        <v>1.0328518518518522E-2</v>
      </c>
      <c r="J116" s="30">
        <f t="shared" si="18"/>
        <v>1.1619583333333336E-2</v>
      </c>
      <c r="K116" s="27">
        <f t="shared" si="20"/>
        <v>1.291064814814815E-2</v>
      </c>
      <c r="L116" s="27">
        <f t="shared" si="21"/>
        <v>1.3556180555555559E-2</v>
      </c>
      <c r="M116" s="24">
        <f t="shared" si="22"/>
        <v>1.5492777777777779E-2</v>
      </c>
    </row>
    <row r="117" spans="1:13" x14ac:dyDescent="0.25">
      <c r="A117" s="12"/>
      <c r="B117" s="33" t="s">
        <v>23</v>
      </c>
      <c r="C117" s="42" t="s">
        <v>133</v>
      </c>
      <c r="D117" s="36">
        <f t="shared" si="19"/>
        <v>6.3982037037037046E-3</v>
      </c>
      <c r="E117" s="30">
        <f t="shared" si="4"/>
        <v>6.5775925925925932E-3</v>
      </c>
      <c r="F117" s="30">
        <f t="shared" si="16"/>
        <v>7.4745370370370373E-3</v>
      </c>
      <c r="G117" s="30">
        <f t="shared" si="17"/>
        <v>7.773518518518519E-3</v>
      </c>
      <c r="H117" s="30">
        <f t="shared" si="5"/>
        <v>8.3714814814814815E-3</v>
      </c>
      <c r="I117" s="30">
        <f t="shared" si="23"/>
        <v>9.5674074074074082E-3</v>
      </c>
      <c r="J117" s="30">
        <f t="shared" si="18"/>
        <v>1.0763333333333335E-2</v>
      </c>
      <c r="K117" s="27">
        <f t="shared" si="20"/>
        <v>1.195925925925926E-2</v>
      </c>
      <c r="L117" s="27">
        <f t="shared" si="21"/>
        <v>1.2557222222222223E-2</v>
      </c>
      <c r="M117" s="24">
        <f t="shared" si="22"/>
        <v>1.4351111111111111E-2</v>
      </c>
    </row>
    <row r="118" spans="1:13" x14ac:dyDescent="0.25">
      <c r="A118" s="12"/>
      <c r="B118" s="33" t="s">
        <v>25</v>
      </c>
      <c r="C118" s="42" t="s">
        <v>134</v>
      </c>
      <c r="D118" s="36">
        <f t="shared" si="19"/>
        <v>6.3864386574074084E-3</v>
      </c>
      <c r="E118" s="30">
        <f t="shared" si="4"/>
        <v>6.5654976851851864E-3</v>
      </c>
      <c r="F118" s="30">
        <f t="shared" si="16"/>
        <v>7.4607928240740745E-3</v>
      </c>
      <c r="G118" s="30">
        <f t="shared" si="17"/>
        <v>7.7592245370370376E-3</v>
      </c>
      <c r="H118" s="30">
        <f t="shared" si="5"/>
        <v>8.3560879629629627E-3</v>
      </c>
      <c r="I118" s="30">
        <f t="shared" si="23"/>
        <v>9.5498148148148165E-3</v>
      </c>
      <c r="J118" s="30">
        <f t="shared" si="18"/>
        <v>1.0743541666666667E-2</v>
      </c>
      <c r="K118" s="27">
        <f t="shared" si="20"/>
        <v>1.1937268518518519E-2</v>
      </c>
      <c r="L118" s="27">
        <f t="shared" si="21"/>
        <v>1.2534131944444445E-2</v>
      </c>
      <c r="M118" s="24">
        <f t="shared" si="22"/>
        <v>1.4324722222222221E-2</v>
      </c>
    </row>
    <row r="119" spans="1:13" x14ac:dyDescent="0.25">
      <c r="A119" s="12"/>
      <c r="B119" s="33" t="s">
        <v>27</v>
      </c>
      <c r="C119" s="42" t="s">
        <v>135</v>
      </c>
      <c r="D119" s="36">
        <f t="shared" si="19"/>
        <v>7.6659803240740751E-3</v>
      </c>
      <c r="E119" s="30">
        <f t="shared" si="4"/>
        <v>7.8809143518518525E-3</v>
      </c>
      <c r="F119" s="30">
        <f t="shared" si="16"/>
        <v>8.9555844907407405E-3</v>
      </c>
      <c r="G119" s="30">
        <f t="shared" si="17"/>
        <v>9.3138078703703716E-3</v>
      </c>
      <c r="H119" s="30">
        <f t="shared" si="5"/>
        <v>1.003025462962963E-2</v>
      </c>
      <c r="I119" s="30">
        <f t="shared" si="23"/>
        <v>1.1463148148148149E-2</v>
      </c>
      <c r="J119" s="30">
        <f t="shared" si="18"/>
        <v>1.2896041666666667E-2</v>
      </c>
      <c r="K119" s="27">
        <f t="shared" si="20"/>
        <v>1.4328935185185186E-2</v>
      </c>
      <c r="L119" s="27">
        <f t="shared" si="21"/>
        <v>1.5045381944444446E-2</v>
      </c>
      <c r="M119" s="24">
        <f t="shared" si="22"/>
        <v>1.7194722222222222E-2</v>
      </c>
    </row>
    <row r="120" spans="1:13" x14ac:dyDescent="0.25">
      <c r="A120" s="12"/>
      <c r="B120" s="33" t="s">
        <v>29</v>
      </c>
      <c r="C120" s="42" t="s">
        <v>136</v>
      </c>
      <c r="D120" s="36">
        <f t="shared" si="19"/>
        <v>6.6084884259259256E-3</v>
      </c>
      <c r="E120" s="30">
        <f t="shared" ref="E120:E237" si="30">C120*110%</f>
        <v>6.7937731481481486E-3</v>
      </c>
      <c r="F120" s="30">
        <f t="shared" si="16"/>
        <v>7.7201967592592591E-3</v>
      </c>
      <c r="G120" s="30">
        <f t="shared" si="17"/>
        <v>8.029004629629629E-3</v>
      </c>
      <c r="H120" s="30">
        <f t="shared" ref="H120:H237" si="31">C120*140%</f>
        <v>8.6466203703703687E-3</v>
      </c>
      <c r="I120" s="30">
        <f t="shared" si="23"/>
        <v>9.8818518518518517E-3</v>
      </c>
      <c r="J120" s="30">
        <f t="shared" si="18"/>
        <v>1.1117083333333333E-2</v>
      </c>
      <c r="K120" s="27">
        <f t="shared" si="20"/>
        <v>1.2352314814814814E-2</v>
      </c>
      <c r="L120" s="27">
        <f t="shared" si="21"/>
        <v>1.2969930555555556E-2</v>
      </c>
      <c r="M120" s="24">
        <f t="shared" si="22"/>
        <v>1.4822777777777777E-2</v>
      </c>
    </row>
    <row r="121" spans="1:13" x14ac:dyDescent="0.25">
      <c r="A121" s="12"/>
      <c r="B121" s="33" t="s">
        <v>31</v>
      </c>
      <c r="C121" s="42" t="s">
        <v>137</v>
      </c>
      <c r="D121" s="36">
        <f t="shared" si="19"/>
        <v>6.6746203703703707E-3</v>
      </c>
      <c r="E121" s="30">
        <f t="shared" si="30"/>
        <v>6.8617592592592593E-3</v>
      </c>
      <c r="F121" s="30">
        <f t="shared" si="16"/>
        <v>7.7974537037037031E-3</v>
      </c>
      <c r="G121" s="30">
        <f t="shared" si="17"/>
        <v>8.109351851851852E-3</v>
      </c>
      <c r="H121" s="30">
        <f t="shared" si="31"/>
        <v>8.7331481481481461E-3</v>
      </c>
      <c r="I121" s="30">
        <f t="shared" si="23"/>
        <v>9.9807407407407414E-3</v>
      </c>
      <c r="J121" s="30">
        <f t="shared" si="18"/>
        <v>1.1228333333333333E-2</v>
      </c>
      <c r="K121" s="27">
        <f t="shared" si="20"/>
        <v>1.2475925925925925E-2</v>
      </c>
      <c r="L121" s="27">
        <f t="shared" si="21"/>
        <v>1.3099722222222223E-2</v>
      </c>
      <c r="M121" s="24">
        <f t="shared" si="22"/>
        <v>1.4971111111111109E-2</v>
      </c>
    </row>
    <row r="122" spans="1:13" x14ac:dyDescent="0.25">
      <c r="A122" s="12"/>
      <c r="B122" s="33" t="s">
        <v>33</v>
      </c>
      <c r="C122" s="42" t="s">
        <v>138</v>
      </c>
      <c r="D122" s="36">
        <f t="shared" si="19"/>
        <v>6.5418611111111111E-3</v>
      </c>
      <c r="E122" s="30">
        <f t="shared" si="30"/>
        <v>6.7252777777777779E-3</v>
      </c>
      <c r="F122" s="30">
        <f t="shared" si="16"/>
        <v>7.6423611111111102E-3</v>
      </c>
      <c r="G122" s="30">
        <f t="shared" si="17"/>
        <v>7.9480555555555554E-3</v>
      </c>
      <c r="H122" s="30">
        <f t="shared" si="31"/>
        <v>8.5594444444444424E-3</v>
      </c>
      <c r="I122" s="30">
        <f t="shared" si="23"/>
        <v>9.7822222222222217E-3</v>
      </c>
      <c r="J122" s="30">
        <f t="shared" si="18"/>
        <v>1.1004999999999999E-2</v>
      </c>
      <c r="K122" s="27">
        <f t="shared" si="20"/>
        <v>1.2227777777777777E-2</v>
      </c>
      <c r="L122" s="27">
        <f t="shared" si="21"/>
        <v>1.2839166666666665E-2</v>
      </c>
      <c r="M122" s="24">
        <f t="shared" si="22"/>
        <v>1.4673333333333332E-2</v>
      </c>
    </row>
    <row r="123" spans="1:13" ht="15.75" thickBot="1" x14ac:dyDescent="0.3">
      <c r="A123" s="13"/>
      <c r="B123" s="39" t="s">
        <v>34</v>
      </c>
      <c r="C123" s="31">
        <v>5.9074074074074064E-3</v>
      </c>
      <c r="D123" s="37">
        <f t="shared" si="19"/>
        <v>6.3209259259259251E-3</v>
      </c>
      <c r="E123" s="31">
        <f t="shared" si="30"/>
        <v>6.4981481481481479E-3</v>
      </c>
      <c r="F123" s="31">
        <f t="shared" si="16"/>
        <v>7.3842592592592579E-3</v>
      </c>
      <c r="G123" s="31">
        <f t="shared" si="17"/>
        <v>7.6796296296296283E-3</v>
      </c>
      <c r="H123" s="31">
        <f t="shared" si="31"/>
        <v>8.2703703703703689E-3</v>
      </c>
      <c r="I123" s="31">
        <f t="shared" si="23"/>
        <v>9.4518518518518502E-3</v>
      </c>
      <c r="J123" s="31">
        <f t="shared" si="18"/>
        <v>1.0633333333333331E-2</v>
      </c>
      <c r="K123" s="28">
        <f t="shared" si="20"/>
        <v>1.1814814814814813E-2</v>
      </c>
      <c r="L123" s="28">
        <f t="shared" si="21"/>
        <v>1.2405555555555553E-2</v>
      </c>
      <c r="M123" s="25">
        <f t="shared" si="22"/>
        <v>1.4177777777777775E-2</v>
      </c>
    </row>
    <row r="124" spans="1:13" x14ac:dyDescent="0.25">
      <c r="A124" s="11" t="s">
        <v>139</v>
      </c>
      <c r="B124" s="32" t="s">
        <v>17</v>
      </c>
      <c r="C124" s="41" t="s">
        <v>140</v>
      </c>
      <c r="D124" s="35">
        <f t="shared" ref="D124:D133" si="32">C124*105%</f>
        <v>8.3168750000000014E-3</v>
      </c>
      <c r="E124" s="29">
        <f t="shared" ref="E124:E133" si="33">C124*110%</f>
        <v>8.7129166666666674E-3</v>
      </c>
      <c r="F124" s="29">
        <f t="shared" si="16"/>
        <v>9.9010416666666674E-3</v>
      </c>
      <c r="G124" s="29">
        <f t="shared" si="17"/>
        <v>1.0297083333333333E-2</v>
      </c>
      <c r="H124" s="29">
        <f t="shared" ref="H124:H133" si="34">C124*140%</f>
        <v>1.1089166666666666E-2</v>
      </c>
      <c r="I124" s="29">
        <f t="shared" si="23"/>
        <v>1.2673333333333335E-2</v>
      </c>
      <c r="J124" s="29">
        <f t="shared" si="18"/>
        <v>1.4257500000000001E-2</v>
      </c>
      <c r="K124" s="26">
        <f t="shared" si="20"/>
        <v>1.5841666666666667E-2</v>
      </c>
      <c r="L124" s="26">
        <f t="shared" si="21"/>
        <v>1.6633750000000003E-2</v>
      </c>
      <c r="M124" s="23">
        <f t="shared" si="22"/>
        <v>1.9009999999999999E-2</v>
      </c>
    </row>
    <row r="125" spans="1:13" x14ac:dyDescent="0.25">
      <c r="A125" s="12"/>
      <c r="B125" s="33" t="s">
        <v>19</v>
      </c>
      <c r="C125" s="42" t="s">
        <v>141</v>
      </c>
      <c r="D125" s="36">
        <f t="shared" si="32"/>
        <v>8.1952256944444433E-3</v>
      </c>
      <c r="E125" s="30">
        <f t="shared" si="33"/>
        <v>8.5854745370370373E-3</v>
      </c>
      <c r="F125" s="30">
        <f t="shared" si="16"/>
        <v>9.7562210648148139E-3</v>
      </c>
      <c r="G125" s="30">
        <f t="shared" si="17"/>
        <v>1.0146469907407406E-2</v>
      </c>
      <c r="H125" s="30">
        <f t="shared" si="34"/>
        <v>1.0926967592592591E-2</v>
      </c>
      <c r="I125" s="30">
        <f t="shared" si="23"/>
        <v>1.2487962962962963E-2</v>
      </c>
      <c r="J125" s="30">
        <f t="shared" si="18"/>
        <v>1.4048958333333332E-2</v>
      </c>
      <c r="K125" s="27">
        <f t="shared" si="20"/>
        <v>1.5609953703703702E-2</v>
      </c>
      <c r="L125" s="27">
        <f t="shared" si="21"/>
        <v>1.6390451388888887E-2</v>
      </c>
      <c r="M125" s="24">
        <f t="shared" si="22"/>
        <v>1.8731944444444443E-2</v>
      </c>
    </row>
    <row r="126" spans="1:13" x14ac:dyDescent="0.25">
      <c r="A126" s="12"/>
      <c r="B126" s="33" t="s">
        <v>21</v>
      </c>
      <c r="C126" s="42" t="s">
        <v>142</v>
      </c>
      <c r="D126" s="36">
        <f t="shared" si="32"/>
        <v>7.1103472222222219E-3</v>
      </c>
      <c r="E126" s="30">
        <f t="shared" si="33"/>
        <v>7.4489351851851852E-3</v>
      </c>
      <c r="F126" s="30">
        <f t="shared" si="16"/>
        <v>8.4646990740740724E-3</v>
      </c>
      <c r="G126" s="30">
        <f t="shared" si="17"/>
        <v>8.8032870370370365E-3</v>
      </c>
      <c r="H126" s="30">
        <f t="shared" si="34"/>
        <v>9.4804629629629614E-3</v>
      </c>
      <c r="I126" s="30">
        <f t="shared" si="23"/>
        <v>1.0834814814814814E-2</v>
      </c>
      <c r="J126" s="30">
        <f t="shared" si="18"/>
        <v>1.2189166666666666E-2</v>
      </c>
      <c r="K126" s="27">
        <f t="shared" si="20"/>
        <v>1.3543518518518517E-2</v>
      </c>
      <c r="L126" s="27">
        <f t="shared" si="21"/>
        <v>1.4220694444444444E-2</v>
      </c>
      <c r="M126" s="24">
        <f t="shared" si="22"/>
        <v>1.625222222222222E-2</v>
      </c>
    </row>
    <row r="127" spans="1:13" x14ac:dyDescent="0.25">
      <c r="A127" s="12"/>
      <c r="B127" s="33" t="s">
        <v>23</v>
      </c>
      <c r="C127" s="42" t="s">
        <v>143</v>
      </c>
      <c r="D127" s="36">
        <f t="shared" si="32"/>
        <v>6.5514409722222215E-3</v>
      </c>
      <c r="E127" s="30">
        <f t="shared" si="33"/>
        <v>6.8634143518518514E-3</v>
      </c>
      <c r="F127" s="30">
        <f t="shared" si="16"/>
        <v>7.7993344907407395E-3</v>
      </c>
      <c r="G127" s="30">
        <f t="shared" si="17"/>
        <v>8.1113078703703694E-3</v>
      </c>
      <c r="H127" s="30">
        <f t="shared" si="34"/>
        <v>8.7352546296296275E-3</v>
      </c>
      <c r="I127" s="30">
        <f t="shared" si="23"/>
        <v>9.9831481481481472E-3</v>
      </c>
      <c r="J127" s="30">
        <f t="shared" si="18"/>
        <v>1.1231041666666665E-2</v>
      </c>
      <c r="K127" s="27">
        <f t="shared" si="20"/>
        <v>1.2478935185185183E-2</v>
      </c>
      <c r="L127" s="27">
        <f t="shared" si="21"/>
        <v>1.3102881944444443E-2</v>
      </c>
      <c r="M127" s="24">
        <f t="shared" si="22"/>
        <v>1.4974722222222219E-2</v>
      </c>
    </row>
    <row r="128" spans="1:13" x14ac:dyDescent="0.25">
      <c r="A128" s="12"/>
      <c r="B128" s="33" t="s">
        <v>25</v>
      </c>
      <c r="C128" s="42" t="s">
        <v>144</v>
      </c>
      <c r="D128" s="36">
        <f t="shared" si="32"/>
        <v>6.9252604166666672E-3</v>
      </c>
      <c r="E128" s="30">
        <f t="shared" si="33"/>
        <v>7.2550347222222226E-3</v>
      </c>
      <c r="F128" s="30">
        <f t="shared" si="16"/>
        <v>8.2443576388888887E-3</v>
      </c>
      <c r="G128" s="30">
        <f t="shared" si="17"/>
        <v>8.574131944444445E-3</v>
      </c>
      <c r="H128" s="30">
        <f t="shared" si="34"/>
        <v>9.233680555555554E-3</v>
      </c>
      <c r="I128" s="30">
        <f t="shared" si="23"/>
        <v>1.0552777777777779E-2</v>
      </c>
      <c r="J128" s="30">
        <f t="shared" si="18"/>
        <v>1.1871875E-2</v>
      </c>
      <c r="K128" s="27">
        <f t="shared" si="20"/>
        <v>1.3190972222222222E-2</v>
      </c>
      <c r="L128" s="27">
        <f t="shared" si="21"/>
        <v>1.3850520833333334E-2</v>
      </c>
      <c r="M128" s="24">
        <f t="shared" si="22"/>
        <v>1.5829166666666665E-2</v>
      </c>
    </row>
    <row r="129" spans="1:13" x14ac:dyDescent="0.25">
      <c r="A129" s="12"/>
      <c r="B129" s="33" t="s">
        <v>27</v>
      </c>
      <c r="C129" s="42" t="s">
        <v>145</v>
      </c>
      <c r="D129" s="36">
        <f t="shared" si="32"/>
        <v>7.9943402777777773E-3</v>
      </c>
      <c r="E129" s="30">
        <f t="shared" si="33"/>
        <v>8.3750231481481488E-3</v>
      </c>
      <c r="F129" s="30">
        <f t="shared" si="16"/>
        <v>9.5170717592592581E-3</v>
      </c>
      <c r="G129" s="30">
        <f t="shared" si="17"/>
        <v>9.8977546296296296E-3</v>
      </c>
      <c r="H129" s="30">
        <f t="shared" si="34"/>
        <v>1.0659120370370369E-2</v>
      </c>
      <c r="I129" s="30">
        <f t="shared" si="23"/>
        <v>1.2181851851851852E-2</v>
      </c>
      <c r="J129" s="30">
        <f t="shared" si="18"/>
        <v>1.3704583333333333E-2</v>
      </c>
      <c r="K129" s="27">
        <f t="shared" si="20"/>
        <v>1.5227314814814813E-2</v>
      </c>
      <c r="L129" s="27">
        <f t="shared" si="21"/>
        <v>1.5988680555555555E-2</v>
      </c>
      <c r="M129" s="24">
        <f t="shared" si="22"/>
        <v>1.8272777777777777E-2</v>
      </c>
    </row>
    <row r="130" spans="1:13" x14ac:dyDescent="0.25">
      <c r="A130" s="12"/>
      <c r="B130" s="33" t="s">
        <v>29</v>
      </c>
      <c r="C130" s="42" t="s">
        <v>146</v>
      </c>
      <c r="D130" s="36">
        <f t="shared" si="32"/>
        <v>7.3376041666666676E-3</v>
      </c>
      <c r="E130" s="30">
        <f t="shared" si="33"/>
        <v>7.6870138888888908E-3</v>
      </c>
      <c r="F130" s="30">
        <f t="shared" si="16"/>
        <v>8.7352430555555569E-3</v>
      </c>
      <c r="G130" s="30">
        <f t="shared" si="17"/>
        <v>9.08465277777778E-3</v>
      </c>
      <c r="H130" s="30">
        <f t="shared" si="34"/>
        <v>9.7834722222222229E-3</v>
      </c>
      <c r="I130" s="30">
        <f t="shared" si="23"/>
        <v>1.1181111111111114E-2</v>
      </c>
      <c r="J130" s="30">
        <f t="shared" si="18"/>
        <v>1.2578750000000001E-2</v>
      </c>
      <c r="K130" s="27">
        <f t="shared" si="20"/>
        <v>1.3976388888888891E-2</v>
      </c>
      <c r="L130" s="27">
        <f t="shared" si="21"/>
        <v>1.4675208333333335E-2</v>
      </c>
      <c r="M130" s="24">
        <f t="shared" si="22"/>
        <v>1.6771666666666667E-2</v>
      </c>
    </row>
    <row r="131" spans="1:13" x14ac:dyDescent="0.25">
      <c r="A131" s="12"/>
      <c r="B131" s="33" t="s">
        <v>31</v>
      </c>
      <c r="C131" s="42" t="s">
        <v>147</v>
      </c>
      <c r="D131" s="36">
        <f t="shared" si="32"/>
        <v>6.9519965277777774E-3</v>
      </c>
      <c r="E131" s="30">
        <f t="shared" si="33"/>
        <v>7.2830439814814815E-3</v>
      </c>
      <c r="F131" s="30">
        <f t="shared" si="16"/>
        <v>8.2761863425925911E-3</v>
      </c>
      <c r="G131" s="30">
        <f t="shared" si="17"/>
        <v>8.6072337962962951E-3</v>
      </c>
      <c r="H131" s="30">
        <f t="shared" si="34"/>
        <v>9.2693287037037015E-3</v>
      </c>
      <c r="I131" s="30">
        <f t="shared" si="23"/>
        <v>1.0593518518518518E-2</v>
      </c>
      <c r="J131" s="30">
        <f t="shared" si="18"/>
        <v>1.1917708333333332E-2</v>
      </c>
      <c r="K131" s="27">
        <f t="shared" si="20"/>
        <v>1.3241898148148147E-2</v>
      </c>
      <c r="L131" s="27">
        <f t="shared" si="21"/>
        <v>1.3903993055555555E-2</v>
      </c>
      <c r="M131" s="24">
        <f t="shared" si="22"/>
        <v>1.5890277777777774E-2</v>
      </c>
    </row>
    <row r="132" spans="1:13" x14ac:dyDescent="0.25">
      <c r="A132" s="12"/>
      <c r="B132" s="33" t="s">
        <v>33</v>
      </c>
      <c r="C132" s="42" t="s">
        <v>148</v>
      </c>
      <c r="D132" s="36">
        <f t="shared" si="32"/>
        <v>6.8067708333333339E-3</v>
      </c>
      <c r="E132" s="30">
        <f t="shared" si="33"/>
        <v>7.1309027777777785E-3</v>
      </c>
      <c r="F132" s="30">
        <f t="shared" ref="F132:F195" si="35">C132*125%</f>
        <v>8.1032986111111115E-3</v>
      </c>
      <c r="G132" s="30">
        <f t="shared" ref="G132:G195" si="36">C132*130%</f>
        <v>8.4274305555555561E-3</v>
      </c>
      <c r="H132" s="30">
        <f t="shared" si="34"/>
        <v>9.0756944444444453E-3</v>
      </c>
      <c r="I132" s="30">
        <f t="shared" si="23"/>
        <v>1.0372222222222224E-2</v>
      </c>
      <c r="J132" s="30">
        <f t="shared" ref="J132:J195" si="37">C132*180%</f>
        <v>1.166875E-2</v>
      </c>
      <c r="K132" s="27">
        <f t="shared" si="20"/>
        <v>1.2965277777777779E-2</v>
      </c>
      <c r="L132" s="27">
        <f t="shared" si="21"/>
        <v>1.3613541666666668E-2</v>
      </c>
      <c r="M132" s="24">
        <f t="shared" si="22"/>
        <v>1.5558333333333334E-2</v>
      </c>
    </row>
    <row r="133" spans="1:13" ht="15.75" thickBot="1" x14ac:dyDescent="0.3">
      <c r="A133" s="13"/>
      <c r="B133" s="39" t="s">
        <v>34</v>
      </c>
      <c r="C133" s="31">
        <v>6.3626157407407407E-3</v>
      </c>
      <c r="D133" s="37">
        <f t="shared" si="32"/>
        <v>6.6807465277777776E-3</v>
      </c>
      <c r="E133" s="31">
        <f t="shared" si="33"/>
        <v>6.9988773148148154E-3</v>
      </c>
      <c r="F133" s="31">
        <f t="shared" si="35"/>
        <v>7.9532696759259253E-3</v>
      </c>
      <c r="G133" s="31">
        <f t="shared" si="36"/>
        <v>8.271400462962963E-3</v>
      </c>
      <c r="H133" s="31">
        <f t="shared" si="34"/>
        <v>8.9076620370370369E-3</v>
      </c>
      <c r="I133" s="31">
        <f t="shared" si="23"/>
        <v>1.0180185185185186E-2</v>
      </c>
      <c r="J133" s="31">
        <f t="shared" si="37"/>
        <v>1.1452708333333334E-2</v>
      </c>
      <c r="K133" s="28">
        <f t="shared" ref="K133:K196" si="38">C133*200%</f>
        <v>1.2725231481481481E-2</v>
      </c>
      <c r="L133" s="28">
        <f t="shared" ref="L133:L196" si="39">C133*210%</f>
        <v>1.3361493055555555E-2</v>
      </c>
      <c r="M133" s="25">
        <f t="shared" ref="M133:M196" si="40">C133*240%</f>
        <v>1.5270277777777777E-2</v>
      </c>
    </row>
    <row r="134" spans="1:13" x14ac:dyDescent="0.25">
      <c r="A134" s="11" t="s">
        <v>149</v>
      </c>
      <c r="B134" s="32" t="s">
        <v>17</v>
      </c>
      <c r="C134" s="41" t="s">
        <v>150</v>
      </c>
      <c r="D134" s="35">
        <f t="shared" ref="D134:D197" si="41">C134*107%</f>
        <v>1.9429912037037037E-2</v>
      </c>
      <c r="E134" s="29">
        <f t="shared" si="30"/>
        <v>1.9974675925925927E-2</v>
      </c>
      <c r="F134" s="29">
        <f t="shared" si="35"/>
        <v>2.2698495370370369E-2</v>
      </c>
      <c r="G134" s="29">
        <f t="shared" si="36"/>
        <v>2.3606435185185185E-2</v>
      </c>
      <c r="H134" s="29">
        <f t="shared" si="31"/>
        <v>2.5422314814814811E-2</v>
      </c>
      <c r="I134" s="29">
        <f t="shared" ref="I134:I197" si="42">C134*160%</f>
        <v>2.9054074074074072E-2</v>
      </c>
      <c r="J134" s="29">
        <f t="shared" si="37"/>
        <v>3.2685833333333331E-2</v>
      </c>
      <c r="K134" s="26">
        <f t="shared" si="38"/>
        <v>3.6317592592592589E-2</v>
      </c>
      <c r="L134" s="26">
        <f t="shared" si="39"/>
        <v>3.8133472222222221E-2</v>
      </c>
      <c r="M134" s="23">
        <f t="shared" si="40"/>
        <v>4.3581111111111105E-2</v>
      </c>
    </row>
    <row r="135" spans="1:13" x14ac:dyDescent="0.25">
      <c r="A135" s="12"/>
      <c r="B135" s="33" t="s">
        <v>19</v>
      </c>
      <c r="C135" s="42" t="s">
        <v>151</v>
      </c>
      <c r="D135" s="36">
        <f t="shared" si="41"/>
        <v>1.4739249999999997E-2</v>
      </c>
      <c r="E135" s="30">
        <f t="shared" si="30"/>
        <v>1.5152499999999998E-2</v>
      </c>
      <c r="F135" s="30">
        <f t="shared" si="35"/>
        <v>1.7218749999999998E-2</v>
      </c>
      <c r="G135" s="30">
        <f t="shared" si="36"/>
        <v>1.7907499999999996E-2</v>
      </c>
      <c r="H135" s="30">
        <f t="shared" si="31"/>
        <v>1.9284999999999997E-2</v>
      </c>
      <c r="I135" s="30">
        <f t="shared" si="42"/>
        <v>2.2039999999999997E-2</v>
      </c>
      <c r="J135" s="30">
        <f t="shared" si="37"/>
        <v>2.4794999999999994E-2</v>
      </c>
      <c r="K135" s="27">
        <f t="shared" si="38"/>
        <v>2.7549999999999995E-2</v>
      </c>
      <c r="L135" s="27">
        <f t="shared" si="39"/>
        <v>2.8927499999999995E-2</v>
      </c>
      <c r="M135" s="24">
        <f t="shared" si="40"/>
        <v>3.3059999999999992E-2</v>
      </c>
    </row>
    <row r="136" spans="1:13" x14ac:dyDescent="0.25">
      <c r="A136" s="12"/>
      <c r="B136" s="33" t="s">
        <v>21</v>
      </c>
      <c r="C136" s="42" t="s">
        <v>152</v>
      </c>
      <c r="D136" s="36">
        <f t="shared" si="41"/>
        <v>1.3868884259259258E-2</v>
      </c>
      <c r="E136" s="30">
        <f t="shared" si="30"/>
        <v>1.4257731481481481E-2</v>
      </c>
      <c r="F136" s="30">
        <f t="shared" si="35"/>
        <v>1.6201967592592591E-2</v>
      </c>
      <c r="G136" s="30">
        <f t="shared" si="36"/>
        <v>1.6850046296296294E-2</v>
      </c>
      <c r="H136" s="30">
        <f t="shared" si="31"/>
        <v>1.8146203703703699E-2</v>
      </c>
      <c r="I136" s="30">
        <f t="shared" si="42"/>
        <v>2.0738518518518517E-2</v>
      </c>
      <c r="J136" s="30">
        <f t="shared" si="37"/>
        <v>2.3330833333333328E-2</v>
      </c>
      <c r="K136" s="27">
        <f t="shared" si="38"/>
        <v>2.5923148148148143E-2</v>
      </c>
      <c r="L136" s="27">
        <f t="shared" si="39"/>
        <v>2.7219305555555552E-2</v>
      </c>
      <c r="M136" s="24">
        <f t="shared" si="40"/>
        <v>3.1107777777777769E-2</v>
      </c>
    </row>
    <row r="137" spans="1:13" x14ac:dyDescent="0.25">
      <c r="A137" s="12"/>
      <c r="B137" s="33" t="s">
        <v>23</v>
      </c>
      <c r="C137" s="42" t="s">
        <v>153</v>
      </c>
      <c r="D137" s="36">
        <f t="shared" si="41"/>
        <v>1.2311439814814815E-2</v>
      </c>
      <c r="E137" s="30">
        <f t="shared" si="30"/>
        <v>1.265662037037037E-2</v>
      </c>
      <c r="F137" s="30">
        <f t="shared" si="35"/>
        <v>1.4382523148148148E-2</v>
      </c>
      <c r="G137" s="30">
        <f t="shared" si="36"/>
        <v>1.4957824074074073E-2</v>
      </c>
      <c r="H137" s="30">
        <f t="shared" si="31"/>
        <v>1.6108425925925925E-2</v>
      </c>
      <c r="I137" s="30">
        <f t="shared" si="42"/>
        <v>1.840962962962963E-2</v>
      </c>
      <c r="J137" s="30">
        <f t="shared" si="37"/>
        <v>2.0710833333333331E-2</v>
      </c>
      <c r="K137" s="27">
        <f t="shared" si="38"/>
        <v>2.3012037037037036E-2</v>
      </c>
      <c r="L137" s="27">
        <f t="shared" si="39"/>
        <v>2.416263888888889E-2</v>
      </c>
      <c r="M137" s="24">
        <f t="shared" si="40"/>
        <v>2.7614444444444441E-2</v>
      </c>
    </row>
    <row r="138" spans="1:13" x14ac:dyDescent="0.25">
      <c r="A138" s="12"/>
      <c r="B138" s="33" t="s">
        <v>25</v>
      </c>
      <c r="C138" s="42" t="s">
        <v>154</v>
      </c>
      <c r="D138" s="36">
        <f t="shared" si="41"/>
        <v>1.2132858796296296E-2</v>
      </c>
      <c r="E138" s="30">
        <f t="shared" si="30"/>
        <v>1.2473032407407407E-2</v>
      </c>
      <c r="F138" s="30">
        <f t="shared" si="35"/>
        <v>1.4173900462962961E-2</v>
      </c>
      <c r="G138" s="30">
        <f t="shared" si="36"/>
        <v>1.474085648148148E-2</v>
      </c>
      <c r="H138" s="30">
        <f t="shared" si="31"/>
        <v>1.5874768518518517E-2</v>
      </c>
      <c r="I138" s="30">
        <f t="shared" si="42"/>
        <v>1.8142592592592592E-2</v>
      </c>
      <c r="J138" s="30">
        <f t="shared" si="37"/>
        <v>2.0410416666666664E-2</v>
      </c>
      <c r="K138" s="27">
        <f t="shared" si="38"/>
        <v>2.2678240740740738E-2</v>
      </c>
      <c r="L138" s="27">
        <f t="shared" si="39"/>
        <v>2.3812152777777776E-2</v>
      </c>
      <c r="M138" s="24">
        <f t="shared" si="40"/>
        <v>2.7213888888888885E-2</v>
      </c>
    </row>
    <row r="139" spans="1:13" x14ac:dyDescent="0.25">
      <c r="A139" s="12"/>
      <c r="B139" s="33" t="s">
        <v>27</v>
      </c>
      <c r="C139" s="42" t="s">
        <v>155</v>
      </c>
      <c r="D139" s="36">
        <f t="shared" si="41"/>
        <v>1.4144186342592594E-2</v>
      </c>
      <c r="E139" s="30">
        <f t="shared" si="30"/>
        <v>1.4540752314814817E-2</v>
      </c>
      <c r="F139" s="30">
        <f t="shared" si="35"/>
        <v>1.6523582175925925E-2</v>
      </c>
      <c r="G139" s="30">
        <f t="shared" si="36"/>
        <v>1.7184525462962966E-2</v>
      </c>
      <c r="H139" s="30">
        <f t="shared" si="31"/>
        <v>1.8506412037037036E-2</v>
      </c>
      <c r="I139" s="30">
        <f t="shared" si="42"/>
        <v>2.1150185185185189E-2</v>
      </c>
      <c r="J139" s="30">
        <f t="shared" si="37"/>
        <v>2.3793958333333334E-2</v>
      </c>
      <c r="K139" s="27">
        <f t="shared" si="38"/>
        <v>2.6437731481481482E-2</v>
      </c>
      <c r="L139" s="27">
        <f t="shared" si="39"/>
        <v>2.7759618055555556E-2</v>
      </c>
      <c r="M139" s="24">
        <f t="shared" si="40"/>
        <v>3.1725277777777776E-2</v>
      </c>
    </row>
    <row r="140" spans="1:13" x14ac:dyDescent="0.25">
      <c r="A140" s="12"/>
      <c r="B140" s="33" t="s">
        <v>29</v>
      </c>
      <c r="C140" s="42" t="s">
        <v>156</v>
      </c>
      <c r="D140" s="36">
        <f t="shared" si="41"/>
        <v>1.4082141203703706E-2</v>
      </c>
      <c r="E140" s="30">
        <f t="shared" si="30"/>
        <v>1.4476967592592597E-2</v>
      </c>
      <c r="F140" s="30">
        <f t="shared" si="35"/>
        <v>1.645109953703704E-2</v>
      </c>
      <c r="G140" s="30">
        <f t="shared" si="36"/>
        <v>1.7109143518518524E-2</v>
      </c>
      <c r="H140" s="30">
        <f t="shared" si="31"/>
        <v>1.8425231481481483E-2</v>
      </c>
      <c r="I140" s="30">
        <f t="shared" si="42"/>
        <v>2.1057407407407414E-2</v>
      </c>
      <c r="J140" s="30">
        <f t="shared" si="37"/>
        <v>2.3689583333333337E-2</v>
      </c>
      <c r="K140" s="27">
        <f t="shared" si="38"/>
        <v>2.6321759259259263E-2</v>
      </c>
      <c r="L140" s="27">
        <f t="shared" si="39"/>
        <v>2.7637847222222227E-2</v>
      </c>
      <c r="M140" s="24">
        <f t="shared" si="40"/>
        <v>3.1586111111111113E-2</v>
      </c>
    </row>
    <row r="141" spans="1:13" x14ac:dyDescent="0.25">
      <c r="A141" s="12"/>
      <c r="B141" s="33" t="s">
        <v>31</v>
      </c>
      <c r="C141" s="42" t="s">
        <v>157</v>
      </c>
      <c r="D141" s="36">
        <f t="shared" si="41"/>
        <v>1.2307353009259262E-2</v>
      </c>
      <c r="E141" s="30">
        <f t="shared" si="30"/>
        <v>1.2652418981481485E-2</v>
      </c>
      <c r="F141" s="30">
        <f t="shared" si="35"/>
        <v>1.4377748842592596E-2</v>
      </c>
      <c r="G141" s="30">
        <f t="shared" si="36"/>
        <v>1.4952858796296299E-2</v>
      </c>
      <c r="H141" s="30">
        <f t="shared" si="31"/>
        <v>1.6103078703703706E-2</v>
      </c>
      <c r="I141" s="30">
        <f t="shared" si="42"/>
        <v>1.8403518518518524E-2</v>
      </c>
      <c r="J141" s="30">
        <f t="shared" si="37"/>
        <v>2.0703958333333338E-2</v>
      </c>
      <c r="K141" s="27">
        <f t="shared" si="38"/>
        <v>2.3004398148148152E-2</v>
      </c>
      <c r="L141" s="27">
        <f t="shared" si="39"/>
        <v>2.4154618055555559E-2</v>
      </c>
      <c r="M141" s="24">
        <f t="shared" si="40"/>
        <v>2.7605277777777781E-2</v>
      </c>
    </row>
    <row r="142" spans="1:13" x14ac:dyDescent="0.25">
      <c r="A142" s="12"/>
      <c r="B142" s="33" t="s">
        <v>33</v>
      </c>
      <c r="C142" s="30">
        <v>1.2023842592592593E-2</v>
      </c>
      <c r="D142" s="36">
        <f t="shared" si="41"/>
        <v>1.2865511574074074E-2</v>
      </c>
      <c r="E142" s="30">
        <f t="shared" si="30"/>
        <v>1.3226226851851854E-2</v>
      </c>
      <c r="F142" s="30">
        <f t="shared" si="35"/>
        <v>1.5029803240740741E-2</v>
      </c>
      <c r="G142" s="30">
        <f t="shared" si="36"/>
        <v>1.5630995370370371E-2</v>
      </c>
      <c r="H142" s="30">
        <f t="shared" si="31"/>
        <v>1.6833379629629629E-2</v>
      </c>
      <c r="I142" s="30">
        <f t="shared" si="42"/>
        <v>1.923814814814815E-2</v>
      </c>
      <c r="J142" s="30">
        <f t="shared" si="37"/>
        <v>2.1642916666666668E-2</v>
      </c>
      <c r="K142" s="27">
        <f t="shared" si="38"/>
        <v>2.4047685185185186E-2</v>
      </c>
      <c r="L142" s="27">
        <f t="shared" si="39"/>
        <v>2.5250069444444447E-2</v>
      </c>
      <c r="M142" s="24">
        <f t="shared" si="40"/>
        <v>2.8857222222222222E-2</v>
      </c>
    </row>
    <row r="143" spans="1:13" ht="15.75" thickBot="1" x14ac:dyDescent="0.3">
      <c r="A143" s="13"/>
      <c r="B143" s="39" t="s">
        <v>34</v>
      </c>
      <c r="C143" s="31">
        <v>1.1210185185185186E-2</v>
      </c>
      <c r="D143" s="37">
        <f t="shared" si="41"/>
        <v>1.199489814814815E-2</v>
      </c>
      <c r="E143" s="31">
        <f t="shared" si="30"/>
        <v>1.2331203703703705E-2</v>
      </c>
      <c r="F143" s="31">
        <f t="shared" si="35"/>
        <v>1.4012731481481482E-2</v>
      </c>
      <c r="G143" s="31">
        <f t="shared" si="36"/>
        <v>1.4573240740740743E-2</v>
      </c>
      <c r="H143" s="31">
        <f t="shared" si="31"/>
        <v>1.5694259259259258E-2</v>
      </c>
      <c r="I143" s="31">
        <f t="shared" si="42"/>
        <v>1.7936296296296297E-2</v>
      </c>
      <c r="J143" s="31">
        <f t="shared" si="37"/>
        <v>2.0178333333333336E-2</v>
      </c>
      <c r="K143" s="28">
        <f t="shared" si="38"/>
        <v>2.2420370370370372E-2</v>
      </c>
      <c r="L143" s="28">
        <f t="shared" si="39"/>
        <v>2.3541388888888893E-2</v>
      </c>
      <c r="M143" s="25">
        <f t="shared" si="40"/>
        <v>2.6904444444444446E-2</v>
      </c>
    </row>
    <row r="144" spans="1:13" x14ac:dyDescent="0.25">
      <c r="A144" s="11" t="s">
        <v>158</v>
      </c>
      <c r="B144" s="32" t="s">
        <v>19</v>
      </c>
      <c r="C144" s="41" t="s">
        <v>159</v>
      </c>
      <c r="D144" s="35">
        <f t="shared" ref="D144:D152" si="43">C144*105%</f>
        <v>1.5708437499999998E-2</v>
      </c>
      <c r="E144" s="29">
        <f t="shared" ref="E144:E152" si="44">C144*110%</f>
        <v>1.6456458333333333E-2</v>
      </c>
      <c r="F144" s="29">
        <f t="shared" si="35"/>
        <v>1.8700520833333331E-2</v>
      </c>
      <c r="G144" s="29">
        <f t="shared" si="36"/>
        <v>1.9448541666666666E-2</v>
      </c>
      <c r="H144" s="29">
        <f t="shared" ref="H144:H152" si="45">C144*140%</f>
        <v>2.0944583333333329E-2</v>
      </c>
      <c r="I144" s="29">
        <f t="shared" si="42"/>
        <v>2.3936666666666665E-2</v>
      </c>
      <c r="J144" s="29">
        <f t="shared" si="37"/>
        <v>2.6928749999999998E-2</v>
      </c>
      <c r="K144" s="26">
        <f t="shared" si="38"/>
        <v>2.9920833333333331E-2</v>
      </c>
      <c r="L144" s="26">
        <f t="shared" si="39"/>
        <v>3.1416874999999997E-2</v>
      </c>
      <c r="M144" s="23">
        <f t="shared" si="40"/>
        <v>3.5904999999999992E-2</v>
      </c>
    </row>
    <row r="145" spans="1:13" x14ac:dyDescent="0.25">
      <c r="A145" s="12"/>
      <c r="B145" s="33" t="s">
        <v>21</v>
      </c>
      <c r="C145" s="42" t="s">
        <v>160</v>
      </c>
      <c r="D145" s="36">
        <f t="shared" si="43"/>
        <v>1.3894756944444446E-2</v>
      </c>
      <c r="E145" s="30">
        <f t="shared" si="44"/>
        <v>1.4556412037037038E-2</v>
      </c>
      <c r="F145" s="30">
        <f t="shared" si="35"/>
        <v>1.6541377314814816E-2</v>
      </c>
      <c r="G145" s="30">
        <f t="shared" si="36"/>
        <v>1.7203032407407406E-2</v>
      </c>
      <c r="H145" s="30">
        <f t="shared" si="45"/>
        <v>1.8526342592592591E-2</v>
      </c>
      <c r="I145" s="30">
        <f t="shared" si="42"/>
        <v>2.1172962962962963E-2</v>
      </c>
      <c r="J145" s="30">
        <f t="shared" si="37"/>
        <v>2.3819583333333335E-2</v>
      </c>
      <c r="K145" s="27">
        <f t="shared" si="38"/>
        <v>2.6466203703703704E-2</v>
      </c>
      <c r="L145" s="27">
        <f t="shared" si="39"/>
        <v>2.7789513888888891E-2</v>
      </c>
      <c r="M145" s="24">
        <f t="shared" si="40"/>
        <v>3.1759444444444444E-2</v>
      </c>
    </row>
    <row r="146" spans="1:13" x14ac:dyDescent="0.25">
      <c r="A146" s="12"/>
      <c r="B146" s="33" t="s">
        <v>23</v>
      </c>
      <c r="C146" s="42" t="s">
        <v>161</v>
      </c>
      <c r="D146" s="36">
        <f t="shared" si="43"/>
        <v>1.2457690972222222E-2</v>
      </c>
      <c r="E146" s="30">
        <f t="shared" si="44"/>
        <v>1.3050914351851852E-2</v>
      </c>
      <c r="F146" s="30">
        <f t="shared" si="35"/>
        <v>1.4830584490740739E-2</v>
      </c>
      <c r="G146" s="30">
        <f t="shared" si="36"/>
        <v>1.5423807870370369E-2</v>
      </c>
      <c r="H146" s="30">
        <f t="shared" si="45"/>
        <v>1.6610254629629628E-2</v>
      </c>
      <c r="I146" s="30">
        <f t="shared" si="42"/>
        <v>1.8983148148148148E-2</v>
      </c>
      <c r="J146" s="30">
        <f t="shared" si="37"/>
        <v>2.1356041666666666E-2</v>
      </c>
      <c r="K146" s="27">
        <f t="shared" si="38"/>
        <v>2.3728935185185183E-2</v>
      </c>
      <c r="L146" s="27">
        <f t="shared" si="39"/>
        <v>2.4915381944444443E-2</v>
      </c>
      <c r="M146" s="24">
        <f t="shared" si="40"/>
        <v>2.8474722222222217E-2</v>
      </c>
    </row>
    <row r="147" spans="1:13" x14ac:dyDescent="0.25">
      <c r="A147" s="12"/>
      <c r="B147" s="33" t="s">
        <v>25</v>
      </c>
      <c r="C147" s="42" t="s">
        <v>162</v>
      </c>
      <c r="D147" s="36">
        <f t="shared" si="43"/>
        <v>1.3536493055555555E-2</v>
      </c>
      <c r="E147" s="30">
        <f t="shared" si="44"/>
        <v>1.4181087962962963E-2</v>
      </c>
      <c r="F147" s="30">
        <f t="shared" si="35"/>
        <v>1.6114872685185185E-2</v>
      </c>
      <c r="G147" s="30">
        <f t="shared" si="36"/>
        <v>1.6759467592592593E-2</v>
      </c>
      <c r="H147" s="30">
        <f t="shared" si="45"/>
        <v>1.8048657407407406E-2</v>
      </c>
      <c r="I147" s="30">
        <f t="shared" si="42"/>
        <v>2.0627037037037037E-2</v>
      </c>
      <c r="J147" s="30">
        <f t="shared" si="37"/>
        <v>2.3205416666666666E-2</v>
      </c>
      <c r="K147" s="27">
        <f t="shared" si="38"/>
        <v>2.5783796296296294E-2</v>
      </c>
      <c r="L147" s="27">
        <f t="shared" si="39"/>
        <v>2.707298611111111E-2</v>
      </c>
      <c r="M147" s="24">
        <f t="shared" si="40"/>
        <v>3.0940555555555551E-2</v>
      </c>
    </row>
    <row r="148" spans="1:13" x14ac:dyDescent="0.25">
      <c r="A148" s="12"/>
      <c r="B148" s="33" t="s">
        <v>27</v>
      </c>
      <c r="C148" s="42" t="s">
        <v>163</v>
      </c>
      <c r="D148" s="36">
        <f t="shared" si="43"/>
        <v>1.576859375E-2</v>
      </c>
      <c r="E148" s="30">
        <f t="shared" si="44"/>
        <v>1.6519479166666667E-2</v>
      </c>
      <c r="F148" s="30">
        <f t="shared" si="35"/>
        <v>1.8772135416666665E-2</v>
      </c>
      <c r="G148" s="30">
        <f t="shared" si="36"/>
        <v>1.9523020833333331E-2</v>
      </c>
      <c r="H148" s="30">
        <f t="shared" si="45"/>
        <v>2.1024791666666664E-2</v>
      </c>
      <c r="I148" s="30">
        <f t="shared" si="42"/>
        <v>2.4028333333333332E-2</v>
      </c>
      <c r="J148" s="30">
        <f t="shared" si="37"/>
        <v>2.7031875E-2</v>
      </c>
      <c r="K148" s="27">
        <f t="shared" si="38"/>
        <v>3.0035416666666665E-2</v>
      </c>
      <c r="L148" s="27">
        <f t="shared" si="39"/>
        <v>3.1537187500000001E-2</v>
      </c>
      <c r="M148" s="24">
        <f t="shared" si="40"/>
        <v>3.6042499999999998E-2</v>
      </c>
    </row>
    <row r="149" spans="1:13" x14ac:dyDescent="0.25">
      <c r="A149" s="12"/>
      <c r="B149" s="33" t="s">
        <v>29</v>
      </c>
      <c r="C149" s="42" t="s">
        <v>164</v>
      </c>
      <c r="D149" s="36">
        <f t="shared" si="43"/>
        <v>1.6424600694444444E-2</v>
      </c>
      <c r="E149" s="30">
        <f t="shared" si="44"/>
        <v>1.7206724537037039E-2</v>
      </c>
      <c r="F149" s="30">
        <f t="shared" si="35"/>
        <v>1.9553096064814816E-2</v>
      </c>
      <c r="G149" s="30">
        <f t="shared" si="36"/>
        <v>2.0335219907407408E-2</v>
      </c>
      <c r="H149" s="30">
        <f t="shared" si="45"/>
        <v>2.1899467592592592E-2</v>
      </c>
      <c r="I149" s="30">
        <f t="shared" si="42"/>
        <v>2.5027962962962964E-2</v>
      </c>
      <c r="J149" s="30">
        <f t="shared" si="37"/>
        <v>2.8156458333333335E-2</v>
      </c>
      <c r="K149" s="27">
        <f t="shared" si="38"/>
        <v>3.1284953703703704E-2</v>
      </c>
      <c r="L149" s="27">
        <f t="shared" si="39"/>
        <v>3.2849201388888888E-2</v>
      </c>
      <c r="M149" s="24">
        <f t="shared" si="40"/>
        <v>3.754194444444444E-2</v>
      </c>
    </row>
    <row r="150" spans="1:13" x14ac:dyDescent="0.25">
      <c r="A150" s="12"/>
      <c r="B150" s="33" t="s">
        <v>31</v>
      </c>
      <c r="C150" s="42" t="s">
        <v>165</v>
      </c>
      <c r="D150" s="36">
        <f t="shared" si="43"/>
        <v>1.3050868055555555E-2</v>
      </c>
      <c r="E150" s="30">
        <f t="shared" si="44"/>
        <v>1.3672337962962964E-2</v>
      </c>
      <c r="F150" s="30">
        <f t="shared" si="35"/>
        <v>1.5536747685185185E-2</v>
      </c>
      <c r="G150" s="30">
        <f t="shared" si="36"/>
        <v>1.6158217592592592E-2</v>
      </c>
      <c r="H150" s="30">
        <f t="shared" si="45"/>
        <v>1.7401157407407407E-2</v>
      </c>
      <c r="I150" s="30">
        <f t="shared" si="42"/>
        <v>1.9887037037037036E-2</v>
      </c>
      <c r="J150" s="30">
        <f t="shared" si="37"/>
        <v>2.2372916666666666E-2</v>
      </c>
      <c r="K150" s="27">
        <f t="shared" si="38"/>
        <v>2.4858796296296296E-2</v>
      </c>
      <c r="L150" s="27">
        <f t="shared" si="39"/>
        <v>2.610173611111111E-2</v>
      </c>
      <c r="M150" s="24">
        <f t="shared" si="40"/>
        <v>2.9830555555555555E-2</v>
      </c>
    </row>
    <row r="151" spans="1:13" x14ac:dyDescent="0.25">
      <c r="A151" s="12"/>
      <c r="B151" s="33" t="s">
        <v>33</v>
      </c>
      <c r="C151" s="30">
        <v>1.3611111111111114E-2</v>
      </c>
      <c r="D151" s="36">
        <f t="shared" si="43"/>
        <v>1.429166666666667E-2</v>
      </c>
      <c r="E151" s="30">
        <f t="shared" si="44"/>
        <v>1.4972222222222227E-2</v>
      </c>
      <c r="F151" s="30">
        <f t="shared" si="35"/>
        <v>1.7013888888888891E-2</v>
      </c>
      <c r="G151" s="30">
        <f t="shared" si="36"/>
        <v>1.769444444444445E-2</v>
      </c>
      <c r="H151" s="30">
        <f t="shared" si="45"/>
        <v>1.9055555555555558E-2</v>
      </c>
      <c r="I151" s="30">
        <f t="shared" si="42"/>
        <v>2.1777777777777785E-2</v>
      </c>
      <c r="J151" s="30">
        <f t="shared" si="37"/>
        <v>2.4500000000000004E-2</v>
      </c>
      <c r="K151" s="27">
        <f t="shared" si="38"/>
        <v>2.7222222222222228E-2</v>
      </c>
      <c r="L151" s="27">
        <f t="shared" si="39"/>
        <v>2.8583333333333339E-2</v>
      </c>
      <c r="M151" s="24">
        <f t="shared" si="40"/>
        <v>3.266666666666667E-2</v>
      </c>
    </row>
    <row r="152" spans="1:13" ht="15.75" thickBot="1" x14ac:dyDescent="0.3">
      <c r="A152" s="13"/>
      <c r="B152" s="39" t="s">
        <v>34</v>
      </c>
      <c r="C152" s="31">
        <v>1.2436805555555555E-2</v>
      </c>
      <c r="D152" s="37">
        <f t="shared" si="43"/>
        <v>1.3058645833333334E-2</v>
      </c>
      <c r="E152" s="31">
        <f t="shared" si="44"/>
        <v>1.3680486111111112E-2</v>
      </c>
      <c r="F152" s="31">
        <f t="shared" si="35"/>
        <v>1.5546006944444444E-2</v>
      </c>
      <c r="G152" s="31">
        <f t="shared" si="36"/>
        <v>1.6167847222222222E-2</v>
      </c>
      <c r="H152" s="31">
        <f t="shared" si="45"/>
        <v>1.7411527777777776E-2</v>
      </c>
      <c r="I152" s="31">
        <f t="shared" si="42"/>
        <v>1.989888888888889E-2</v>
      </c>
      <c r="J152" s="31">
        <f t="shared" si="37"/>
        <v>2.238625E-2</v>
      </c>
      <c r="K152" s="28">
        <f t="shared" si="38"/>
        <v>2.487361111111111E-2</v>
      </c>
      <c r="L152" s="28">
        <f t="shared" si="39"/>
        <v>2.6117291666666667E-2</v>
      </c>
      <c r="M152" s="25">
        <f t="shared" si="40"/>
        <v>2.9848333333333331E-2</v>
      </c>
    </row>
    <row r="153" spans="1:13" x14ac:dyDescent="0.25">
      <c r="A153" s="11" t="s">
        <v>166</v>
      </c>
      <c r="B153" s="32" t="s">
        <v>7</v>
      </c>
      <c r="C153" s="41" t="s">
        <v>167</v>
      </c>
      <c r="D153" s="35">
        <f t="shared" si="41"/>
        <v>7.4256018518518529E-4</v>
      </c>
      <c r="E153" s="29">
        <f t="shared" si="30"/>
        <v>7.6337962962962969E-4</v>
      </c>
      <c r="F153" s="29">
        <f t="shared" si="35"/>
        <v>8.6747685185185192E-4</v>
      </c>
      <c r="G153" s="29">
        <f t="shared" si="36"/>
        <v>9.0217592592592595E-4</v>
      </c>
      <c r="H153" s="29">
        <f t="shared" si="31"/>
        <v>9.7157407407407403E-4</v>
      </c>
      <c r="I153" s="29">
        <f t="shared" si="42"/>
        <v>1.1103703703703705E-3</v>
      </c>
      <c r="J153" s="29">
        <f t="shared" si="37"/>
        <v>1.2491666666666667E-3</v>
      </c>
      <c r="K153" s="26">
        <f t="shared" si="38"/>
        <v>1.387962962962963E-3</v>
      </c>
      <c r="L153" s="26">
        <f t="shared" si="39"/>
        <v>1.4573611111111113E-3</v>
      </c>
      <c r="M153" s="23">
        <f t="shared" si="40"/>
        <v>1.6655555555555555E-3</v>
      </c>
    </row>
    <row r="154" spans="1:13" x14ac:dyDescent="0.25">
      <c r="A154" s="12"/>
      <c r="B154" s="33" t="s">
        <v>9</v>
      </c>
      <c r="C154" s="42" t="s">
        <v>168</v>
      </c>
      <c r="D154" s="36">
        <f t="shared" si="41"/>
        <v>5.8416550925925921E-4</v>
      </c>
      <c r="E154" s="30">
        <f t="shared" si="30"/>
        <v>6.0054398148148152E-4</v>
      </c>
      <c r="F154" s="30">
        <f t="shared" si="35"/>
        <v>6.8243634259259256E-4</v>
      </c>
      <c r="G154" s="30">
        <f t="shared" si="36"/>
        <v>7.0973379629629631E-4</v>
      </c>
      <c r="H154" s="30">
        <f t="shared" si="31"/>
        <v>7.6432870370370359E-4</v>
      </c>
      <c r="I154" s="30">
        <f t="shared" si="42"/>
        <v>8.7351851851851848E-4</v>
      </c>
      <c r="J154" s="30">
        <f t="shared" si="37"/>
        <v>9.8270833333333326E-4</v>
      </c>
      <c r="K154" s="27">
        <f t="shared" si="38"/>
        <v>1.091898148148148E-3</v>
      </c>
      <c r="L154" s="27">
        <f t="shared" si="39"/>
        <v>1.1464930555555555E-3</v>
      </c>
      <c r="M154" s="24">
        <f t="shared" si="40"/>
        <v>1.3102777777777776E-3</v>
      </c>
    </row>
    <row r="155" spans="1:13" x14ac:dyDescent="0.25">
      <c r="A155" s="12"/>
      <c r="B155" s="33" t="s">
        <v>11</v>
      </c>
      <c r="C155" s="42" t="s">
        <v>38</v>
      </c>
      <c r="D155" s="36">
        <f t="shared" si="41"/>
        <v>5.227395833333335E-4</v>
      </c>
      <c r="E155" s="30">
        <f t="shared" si="30"/>
        <v>5.3739583333333352E-4</v>
      </c>
      <c r="F155" s="30">
        <f t="shared" si="35"/>
        <v>6.1067708333333341E-4</v>
      </c>
      <c r="G155" s="30">
        <f t="shared" si="36"/>
        <v>6.3510416666666685E-4</v>
      </c>
      <c r="H155" s="30">
        <f t="shared" si="31"/>
        <v>6.839583333333334E-4</v>
      </c>
      <c r="I155" s="30">
        <f t="shared" si="42"/>
        <v>7.8166666666666684E-4</v>
      </c>
      <c r="J155" s="30">
        <f t="shared" si="37"/>
        <v>8.7937500000000017E-4</v>
      </c>
      <c r="K155" s="27">
        <f t="shared" si="38"/>
        <v>9.7708333333333349E-4</v>
      </c>
      <c r="L155" s="27">
        <f t="shared" si="39"/>
        <v>1.0259375000000002E-3</v>
      </c>
      <c r="M155" s="24">
        <f t="shared" si="40"/>
        <v>1.1725000000000001E-3</v>
      </c>
    </row>
    <row r="156" spans="1:13" x14ac:dyDescent="0.25">
      <c r="A156" s="12"/>
      <c r="B156" s="33" t="s">
        <v>13</v>
      </c>
      <c r="C156" s="42" t="s">
        <v>169</v>
      </c>
      <c r="D156" s="36">
        <f t="shared" si="41"/>
        <v>5.2893171296296304E-4</v>
      </c>
      <c r="E156" s="30">
        <f t="shared" si="30"/>
        <v>5.4376157407407422E-4</v>
      </c>
      <c r="F156" s="30">
        <f t="shared" si="35"/>
        <v>6.1791087962962971E-4</v>
      </c>
      <c r="G156" s="30">
        <f t="shared" si="36"/>
        <v>6.4262731481481495E-4</v>
      </c>
      <c r="H156" s="30">
        <f t="shared" si="31"/>
        <v>6.920601851851852E-4</v>
      </c>
      <c r="I156" s="30">
        <f t="shared" si="42"/>
        <v>7.9092592592592604E-4</v>
      </c>
      <c r="J156" s="30">
        <f t="shared" si="37"/>
        <v>8.8979166666666677E-4</v>
      </c>
      <c r="K156" s="27">
        <f t="shared" si="38"/>
        <v>9.886574074074075E-4</v>
      </c>
      <c r="L156" s="27">
        <f t="shared" si="39"/>
        <v>1.038090277777778E-3</v>
      </c>
      <c r="M156" s="24">
        <f t="shared" si="40"/>
        <v>1.186388888888889E-3</v>
      </c>
    </row>
    <row r="157" spans="1:13" x14ac:dyDescent="0.25">
      <c r="A157" s="12"/>
      <c r="B157" s="33" t="s">
        <v>15</v>
      </c>
      <c r="C157" s="42" t="s">
        <v>170</v>
      </c>
      <c r="D157" s="36">
        <f t="shared" si="41"/>
        <v>4.3282986111111121E-4</v>
      </c>
      <c r="E157" s="30">
        <f t="shared" si="30"/>
        <v>4.4496527777777785E-4</v>
      </c>
      <c r="F157" s="30">
        <f t="shared" si="35"/>
        <v>5.0564236111111122E-4</v>
      </c>
      <c r="G157" s="30">
        <f t="shared" si="36"/>
        <v>5.2586805555555568E-4</v>
      </c>
      <c r="H157" s="30">
        <f t="shared" si="31"/>
        <v>5.6631944444444449E-4</v>
      </c>
      <c r="I157" s="30">
        <f t="shared" si="42"/>
        <v>6.4722222222222232E-4</v>
      </c>
      <c r="J157" s="30">
        <f t="shared" si="37"/>
        <v>7.2812500000000015E-4</v>
      </c>
      <c r="K157" s="27">
        <f t="shared" si="38"/>
        <v>8.0902777777777787E-4</v>
      </c>
      <c r="L157" s="27">
        <f t="shared" si="39"/>
        <v>8.4947916666666679E-4</v>
      </c>
      <c r="M157" s="24">
        <f t="shared" si="40"/>
        <v>9.7083333333333342E-4</v>
      </c>
    </row>
    <row r="158" spans="1:13" x14ac:dyDescent="0.25">
      <c r="A158" s="12"/>
      <c r="B158" s="33" t="s">
        <v>17</v>
      </c>
      <c r="C158" s="42" t="s">
        <v>171</v>
      </c>
      <c r="D158" s="36">
        <f t="shared" si="41"/>
        <v>4.0707060185185187E-4</v>
      </c>
      <c r="E158" s="30">
        <f t="shared" si="30"/>
        <v>4.184837962962963E-4</v>
      </c>
      <c r="F158" s="30">
        <f t="shared" si="35"/>
        <v>4.7554976851851849E-4</v>
      </c>
      <c r="G158" s="30">
        <f t="shared" si="36"/>
        <v>4.9457175925925927E-4</v>
      </c>
      <c r="H158" s="30">
        <f t="shared" si="31"/>
        <v>5.3261574074074062E-4</v>
      </c>
      <c r="I158" s="30">
        <f t="shared" si="42"/>
        <v>6.0870370370370375E-4</v>
      </c>
      <c r="J158" s="30">
        <f t="shared" si="37"/>
        <v>6.8479166666666666E-4</v>
      </c>
      <c r="K158" s="27">
        <f t="shared" si="38"/>
        <v>7.6087962962962958E-4</v>
      </c>
      <c r="L158" s="27">
        <f t="shared" si="39"/>
        <v>7.9892361111111115E-4</v>
      </c>
      <c r="M158" s="24">
        <f t="shared" si="40"/>
        <v>9.1305555555555541E-4</v>
      </c>
    </row>
    <row r="159" spans="1:13" x14ac:dyDescent="0.25">
      <c r="A159" s="12"/>
      <c r="B159" s="33" t="s">
        <v>19</v>
      </c>
      <c r="C159" s="42" t="s">
        <v>172</v>
      </c>
      <c r="D159" s="36">
        <f t="shared" si="41"/>
        <v>4.0323148148148157E-4</v>
      </c>
      <c r="E159" s="30">
        <f t="shared" si="30"/>
        <v>4.1453703703703715E-4</v>
      </c>
      <c r="F159" s="30">
        <f t="shared" si="35"/>
        <v>4.7106481481481489E-4</v>
      </c>
      <c r="G159" s="30">
        <f t="shared" si="36"/>
        <v>4.8990740740740754E-4</v>
      </c>
      <c r="H159" s="30">
        <f t="shared" si="31"/>
        <v>5.2759259259259263E-4</v>
      </c>
      <c r="I159" s="30">
        <f t="shared" si="42"/>
        <v>6.0296296296296313E-4</v>
      </c>
      <c r="J159" s="30">
        <f t="shared" si="37"/>
        <v>6.7833333333333341E-4</v>
      </c>
      <c r="K159" s="27">
        <f t="shared" si="38"/>
        <v>7.5370370370370381E-4</v>
      </c>
      <c r="L159" s="27">
        <f t="shared" si="39"/>
        <v>7.91388888888889E-4</v>
      </c>
      <c r="M159" s="24">
        <f t="shared" si="40"/>
        <v>9.0444444444444448E-4</v>
      </c>
    </row>
    <row r="160" spans="1:13" x14ac:dyDescent="0.25">
      <c r="A160" s="12"/>
      <c r="B160" s="33" t="s">
        <v>21</v>
      </c>
      <c r="C160" s="42" t="s">
        <v>173</v>
      </c>
      <c r="D160" s="36">
        <f t="shared" si="41"/>
        <v>3.7474768518518526E-4</v>
      </c>
      <c r="E160" s="30">
        <f t="shared" si="30"/>
        <v>3.8525462962962971E-4</v>
      </c>
      <c r="F160" s="30">
        <f t="shared" si="35"/>
        <v>4.3778935185185191E-4</v>
      </c>
      <c r="G160" s="30">
        <f t="shared" si="36"/>
        <v>4.55300925925926E-4</v>
      </c>
      <c r="H160" s="30">
        <f t="shared" si="31"/>
        <v>4.9032407407407412E-4</v>
      </c>
      <c r="I160" s="30">
        <f t="shared" si="42"/>
        <v>5.6037037037037047E-4</v>
      </c>
      <c r="J160" s="30">
        <f t="shared" si="37"/>
        <v>6.3041666666666682E-4</v>
      </c>
      <c r="K160" s="27">
        <f t="shared" si="38"/>
        <v>7.0046296296296306E-4</v>
      </c>
      <c r="L160" s="27">
        <f t="shared" si="39"/>
        <v>7.3548611111111124E-4</v>
      </c>
      <c r="M160" s="24">
        <f t="shared" si="40"/>
        <v>8.4055555555555565E-4</v>
      </c>
    </row>
    <row r="161" spans="1:13" x14ac:dyDescent="0.25">
      <c r="A161" s="12"/>
      <c r="B161" s="33" t="s">
        <v>23</v>
      </c>
      <c r="C161" s="42" t="s">
        <v>174</v>
      </c>
      <c r="D161" s="36">
        <f t="shared" si="41"/>
        <v>3.6905092592592599E-4</v>
      </c>
      <c r="E161" s="30">
        <f t="shared" si="30"/>
        <v>3.7939814814814818E-4</v>
      </c>
      <c r="F161" s="30">
        <f t="shared" si="35"/>
        <v>4.3113425925925931E-4</v>
      </c>
      <c r="G161" s="30">
        <f t="shared" si="36"/>
        <v>4.4837962962962968E-4</v>
      </c>
      <c r="H161" s="30">
        <f t="shared" si="31"/>
        <v>4.8287037037037038E-4</v>
      </c>
      <c r="I161" s="30">
        <f t="shared" si="42"/>
        <v>5.5185185185185187E-4</v>
      </c>
      <c r="J161" s="30">
        <f t="shared" si="37"/>
        <v>6.2083333333333337E-4</v>
      </c>
      <c r="K161" s="27">
        <f t="shared" si="38"/>
        <v>6.8981481481481487E-4</v>
      </c>
      <c r="L161" s="27">
        <f t="shared" si="39"/>
        <v>7.2430555555555562E-4</v>
      </c>
      <c r="M161" s="24">
        <f t="shared" si="40"/>
        <v>8.2777777777777786E-4</v>
      </c>
    </row>
    <row r="162" spans="1:13" x14ac:dyDescent="0.25">
      <c r="A162" s="12"/>
      <c r="B162" s="33" t="s">
        <v>25</v>
      </c>
      <c r="C162" s="42" t="s">
        <v>175</v>
      </c>
      <c r="D162" s="36">
        <f t="shared" si="41"/>
        <v>3.4502546296296299E-4</v>
      </c>
      <c r="E162" s="30">
        <f t="shared" si="30"/>
        <v>3.5469907407407412E-4</v>
      </c>
      <c r="F162" s="30">
        <f t="shared" si="35"/>
        <v>4.0306712962962963E-4</v>
      </c>
      <c r="G162" s="30">
        <f t="shared" si="36"/>
        <v>4.1918981481481484E-4</v>
      </c>
      <c r="H162" s="30">
        <f t="shared" si="31"/>
        <v>4.5143518518518514E-4</v>
      </c>
      <c r="I162" s="30">
        <f t="shared" si="42"/>
        <v>5.1592592592592597E-4</v>
      </c>
      <c r="J162" s="30">
        <f t="shared" si="37"/>
        <v>5.8041666666666669E-4</v>
      </c>
      <c r="K162" s="27">
        <f t="shared" si="38"/>
        <v>6.4490740740740741E-4</v>
      </c>
      <c r="L162" s="27">
        <f t="shared" si="39"/>
        <v>6.7715277777777782E-4</v>
      </c>
      <c r="M162" s="24">
        <f t="shared" si="40"/>
        <v>7.7388888888888885E-4</v>
      </c>
    </row>
    <row r="163" spans="1:13" x14ac:dyDescent="0.25">
      <c r="A163" s="12"/>
      <c r="B163" s="33" t="s">
        <v>27</v>
      </c>
      <c r="C163" s="42" t="s">
        <v>176</v>
      </c>
      <c r="D163" s="36">
        <f t="shared" si="41"/>
        <v>3.9320023148148151E-4</v>
      </c>
      <c r="E163" s="30">
        <f t="shared" si="30"/>
        <v>4.0422453703703708E-4</v>
      </c>
      <c r="F163" s="30">
        <f t="shared" si="35"/>
        <v>4.5934606481481483E-4</v>
      </c>
      <c r="G163" s="30">
        <f t="shared" si="36"/>
        <v>4.7771990740740744E-4</v>
      </c>
      <c r="H163" s="30">
        <f t="shared" si="31"/>
        <v>5.1446759259259252E-4</v>
      </c>
      <c r="I163" s="30">
        <f t="shared" si="42"/>
        <v>5.8796296296296298E-4</v>
      </c>
      <c r="J163" s="30">
        <f t="shared" si="37"/>
        <v>6.6145833333333334E-4</v>
      </c>
      <c r="K163" s="27">
        <f t="shared" si="38"/>
        <v>7.349537037037037E-4</v>
      </c>
      <c r="L163" s="27">
        <f t="shared" si="39"/>
        <v>7.7170138888888894E-4</v>
      </c>
      <c r="M163" s="24">
        <f t="shared" si="40"/>
        <v>8.8194444444444442E-4</v>
      </c>
    </row>
    <row r="164" spans="1:13" x14ac:dyDescent="0.25">
      <c r="A164" s="12"/>
      <c r="B164" s="33" t="s">
        <v>29</v>
      </c>
      <c r="C164" s="42" t="s">
        <v>177</v>
      </c>
      <c r="D164" s="36">
        <f t="shared" si="41"/>
        <v>3.4762615740740739E-4</v>
      </c>
      <c r="E164" s="30">
        <f t="shared" si="30"/>
        <v>3.5737268518518518E-4</v>
      </c>
      <c r="F164" s="30">
        <f t="shared" si="35"/>
        <v>4.0610532407407403E-4</v>
      </c>
      <c r="G164" s="30">
        <f t="shared" si="36"/>
        <v>4.2234953703703705E-4</v>
      </c>
      <c r="H164" s="30">
        <f t="shared" si="31"/>
        <v>4.5483796296296293E-4</v>
      </c>
      <c r="I164" s="30">
        <f t="shared" si="42"/>
        <v>5.1981481481481486E-4</v>
      </c>
      <c r="J164" s="30">
        <f t="shared" si="37"/>
        <v>5.8479166666666662E-4</v>
      </c>
      <c r="K164" s="27">
        <f t="shared" si="38"/>
        <v>6.4976851851851849E-4</v>
      </c>
      <c r="L164" s="27">
        <f t="shared" si="39"/>
        <v>6.8225694444444443E-4</v>
      </c>
      <c r="M164" s="24">
        <f t="shared" si="40"/>
        <v>7.7972222222222212E-4</v>
      </c>
    </row>
    <row r="165" spans="1:13" x14ac:dyDescent="0.25">
      <c r="A165" s="12"/>
      <c r="B165" s="33" t="s">
        <v>31</v>
      </c>
      <c r="C165" s="42" t="s">
        <v>178</v>
      </c>
      <c r="D165" s="36">
        <f t="shared" si="41"/>
        <v>3.3957638888888888E-4</v>
      </c>
      <c r="E165" s="30">
        <f t="shared" si="30"/>
        <v>3.4909722222222221E-4</v>
      </c>
      <c r="F165" s="30">
        <f t="shared" si="35"/>
        <v>3.9670138888888887E-4</v>
      </c>
      <c r="G165" s="30">
        <f t="shared" si="36"/>
        <v>4.1256944444444441E-4</v>
      </c>
      <c r="H165" s="30">
        <f t="shared" si="31"/>
        <v>4.4430555555555548E-4</v>
      </c>
      <c r="I165" s="30">
        <f t="shared" si="42"/>
        <v>5.0777777777777778E-4</v>
      </c>
      <c r="J165" s="30">
        <f t="shared" si="37"/>
        <v>5.7124999999999993E-4</v>
      </c>
      <c r="K165" s="27">
        <f t="shared" si="38"/>
        <v>6.3472222222222218E-4</v>
      </c>
      <c r="L165" s="27">
        <f t="shared" si="39"/>
        <v>6.6645833333333336E-4</v>
      </c>
      <c r="M165" s="24">
        <f t="shared" si="40"/>
        <v>7.6166666666666657E-4</v>
      </c>
    </row>
    <row r="166" spans="1:13" x14ac:dyDescent="0.25">
      <c r="A166" s="14"/>
      <c r="B166" s="38" t="s">
        <v>33</v>
      </c>
      <c r="C166" s="30">
        <v>3.4467592592592595E-4</v>
      </c>
      <c r="D166" s="36">
        <f t="shared" si="41"/>
        <v>3.6880324074074078E-4</v>
      </c>
      <c r="E166" s="30">
        <f t="shared" si="30"/>
        <v>3.7914351851851857E-4</v>
      </c>
      <c r="F166" s="30">
        <f t="shared" si="35"/>
        <v>4.3084490740740746E-4</v>
      </c>
      <c r="G166" s="30">
        <f t="shared" si="36"/>
        <v>4.4807870370370374E-4</v>
      </c>
      <c r="H166" s="30">
        <f t="shared" si="31"/>
        <v>4.8254629629629629E-4</v>
      </c>
      <c r="I166" s="30">
        <f t="shared" si="42"/>
        <v>5.5148148148148157E-4</v>
      </c>
      <c r="J166" s="30">
        <f t="shared" si="37"/>
        <v>6.2041666666666669E-4</v>
      </c>
      <c r="K166" s="27">
        <f t="shared" si="38"/>
        <v>6.8935185185185191E-4</v>
      </c>
      <c r="L166" s="27">
        <f t="shared" si="39"/>
        <v>7.2381944444444458E-4</v>
      </c>
      <c r="M166" s="24">
        <f t="shared" si="40"/>
        <v>8.2722222222222225E-4</v>
      </c>
    </row>
    <row r="167" spans="1:13" ht="15.75" thickBot="1" x14ac:dyDescent="0.3">
      <c r="A167" s="13"/>
      <c r="B167" s="39" t="s">
        <v>34</v>
      </c>
      <c r="C167" s="31">
        <v>3.1319444444444445E-4</v>
      </c>
      <c r="D167" s="37">
        <f t="shared" si="41"/>
        <v>3.3511805555555557E-4</v>
      </c>
      <c r="E167" s="31">
        <f t="shared" si="30"/>
        <v>3.4451388888888894E-4</v>
      </c>
      <c r="F167" s="31">
        <f t="shared" si="35"/>
        <v>3.9149305555555557E-4</v>
      </c>
      <c r="G167" s="31">
        <f t="shared" si="36"/>
        <v>4.0715277777777782E-4</v>
      </c>
      <c r="H167" s="31">
        <f t="shared" si="31"/>
        <v>4.384722222222222E-4</v>
      </c>
      <c r="I167" s="31">
        <f t="shared" si="42"/>
        <v>5.0111111111111114E-4</v>
      </c>
      <c r="J167" s="31">
        <f t="shared" si="37"/>
        <v>5.6375000000000001E-4</v>
      </c>
      <c r="K167" s="28">
        <f t="shared" si="38"/>
        <v>6.2638888888888889E-4</v>
      </c>
      <c r="L167" s="28">
        <f t="shared" si="39"/>
        <v>6.5770833333333339E-4</v>
      </c>
      <c r="M167" s="25">
        <f t="shared" si="40"/>
        <v>7.5166666666666665E-4</v>
      </c>
    </row>
    <row r="168" spans="1:13" x14ac:dyDescent="0.25">
      <c r="A168" s="11" t="s">
        <v>179</v>
      </c>
      <c r="B168" s="32" t="s">
        <v>7</v>
      </c>
      <c r="C168" s="41" t="s">
        <v>180</v>
      </c>
      <c r="D168" s="35">
        <f t="shared" ref="D168:D182" si="46">C168*105%</f>
        <v>8.085243055555556E-4</v>
      </c>
      <c r="E168" s="29">
        <f t="shared" ref="E168:E182" si="47">C168*110%</f>
        <v>8.4702546296296305E-4</v>
      </c>
      <c r="F168" s="29">
        <f t="shared" si="35"/>
        <v>9.6252893518518519E-4</v>
      </c>
      <c r="G168" s="29">
        <f t="shared" si="36"/>
        <v>1.0010300925925926E-3</v>
      </c>
      <c r="H168" s="29">
        <f t="shared" ref="H168:H182" si="48">C168*140%</f>
        <v>1.0780324074074073E-3</v>
      </c>
      <c r="I168" s="29">
        <f t="shared" si="42"/>
        <v>1.2320370370370371E-3</v>
      </c>
      <c r="J168" s="29">
        <f t="shared" si="37"/>
        <v>1.3860416666666667E-3</v>
      </c>
      <c r="K168" s="26">
        <f t="shared" si="38"/>
        <v>1.5400462962962963E-3</v>
      </c>
      <c r="L168" s="26">
        <f t="shared" si="39"/>
        <v>1.6170486111111112E-3</v>
      </c>
      <c r="M168" s="23">
        <f t="shared" si="40"/>
        <v>1.8480555555555555E-3</v>
      </c>
    </row>
    <row r="169" spans="1:13" x14ac:dyDescent="0.25">
      <c r="A169" s="12"/>
      <c r="B169" s="33" t="s">
        <v>9</v>
      </c>
      <c r="C169" s="42" t="s">
        <v>181</v>
      </c>
      <c r="D169" s="36">
        <f t="shared" si="46"/>
        <v>7.2163194444444445E-4</v>
      </c>
      <c r="E169" s="30">
        <f t="shared" si="47"/>
        <v>7.5599537037037041E-4</v>
      </c>
      <c r="F169" s="30">
        <f t="shared" si="35"/>
        <v>8.590856481481481E-4</v>
      </c>
      <c r="G169" s="30">
        <f t="shared" si="36"/>
        <v>8.9344907407407407E-4</v>
      </c>
      <c r="H169" s="30">
        <f t="shared" si="48"/>
        <v>9.6217592592592579E-4</v>
      </c>
      <c r="I169" s="30">
        <f t="shared" si="42"/>
        <v>1.0996296296296297E-3</v>
      </c>
      <c r="J169" s="30">
        <f t="shared" si="37"/>
        <v>1.2370833333333333E-3</v>
      </c>
      <c r="K169" s="27">
        <f t="shared" si="38"/>
        <v>1.374537037037037E-3</v>
      </c>
      <c r="L169" s="27">
        <f t="shared" si="39"/>
        <v>1.4432638888888889E-3</v>
      </c>
      <c r="M169" s="24">
        <f t="shared" si="40"/>
        <v>1.6494444444444443E-3</v>
      </c>
    </row>
    <row r="170" spans="1:13" x14ac:dyDescent="0.25">
      <c r="A170" s="12"/>
      <c r="B170" s="33" t="s">
        <v>11</v>
      </c>
      <c r="C170" s="42" t="s">
        <v>182</v>
      </c>
      <c r="D170" s="36">
        <f t="shared" si="46"/>
        <v>5.8928819444444458E-4</v>
      </c>
      <c r="E170" s="30">
        <f t="shared" si="47"/>
        <v>6.1734953703703713E-4</v>
      </c>
      <c r="F170" s="30">
        <f t="shared" si="35"/>
        <v>7.0153356481481488E-4</v>
      </c>
      <c r="G170" s="30">
        <f t="shared" si="36"/>
        <v>7.2959490740740754E-4</v>
      </c>
      <c r="H170" s="30">
        <f t="shared" si="48"/>
        <v>7.8571759259259263E-4</v>
      </c>
      <c r="I170" s="30">
        <f t="shared" si="42"/>
        <v>8.9796296296296315E-4</v>
      </c>
      <c r="J170" s="30">
        <f t="shared" si="37"/>
        <v>1.0102083333333334E-3</v>
      </c>
      <c r="K170" s="27">
        <f t="shared" si="38"/>
        <v>1.1224537037037039E-3</v>
      </c>
      <c r="L170" s="27">
        <f t="shared" si="39"/>
        <v>1.1785763888888892E-3</v>
      </c>
      <c r="M170" s="24">
        <f t="shared" si="40"/>
        <v>1.3469444444444447E-3</v>
      </c>
    </row>
    <row r="171" spans="1:13" x14ac:dyDescent="0.25">
      <c r="A171" s="12"/>
      <c r="B171" s="33" t="s">
        <v>13</v>
      </c>
      <c r="C171" s="42" t="s">
        <v>183</v>
      </c>
      <c r="D171" s="36">
        <f t="shared" si="46"/>
        <v>5.7944444444444449E-4</v>
      </c>
      <c r="E171" s="30">
        <f t="shared" si="47"/>
        <v>6.0703703703703712E-4</v>
      </c>
      <c r="F171" s="30">
        <f t="shared" si="35"/>
        <v>6.8981481481481487E-4</v>
      </c>
      <c r="G171" s="30">
        <f t="shared" si="36"/>
        <v>7.1740740740740749E-4</v>
      </c>
      <c r="H171" s="30">
        <f t="shared" si="48"/>
        <v>7.7259259259259262E-4</v>
      </c>
      <c r="I171" s="30">
        <f t="shared" si="42"/>
        <v>8.82962962962963E-4</v>
      </c>
      <c r="J171" s="30">
        <f t="shared" si="37"/>
        <v>9.9333333333333348E-4</v>
      </c>
      <c r="K171" s="27">
        <f t="shared" si="38"/>
        <v>1.1037037037037037E-3</v>
      </c>
      <c r="L171" s="27">
        <f t="shared" si="39"/>
        <v>1.158888888888889E-3</v>
      </c>
      <c r="M171" s="24">
        <f t="shared" si="40"/>
        <v>1.3244444444444445E-3</v>
      </c>
    </row>
    <row r="172" spans="1:13" x14ac:dyDescent="0.25">
      <c r="A172" s="12"/>
      <c r="B172" s="33" t="s">
        <v>15</v>
      </c>
      <c r="C172" s="42" t="s">
        <v>184</v>
      </c>
      <c r="D172" s="36">
        <f t="shared" si="46"/>
        <v>4.700694444444444E-4</v>
      </c>
      <c r="E172" s="30">
        <f t="shared" si="47"/>
        <v>4.9245370370370372E-4</v>
      </c>
      <c r="F172" s="30">
        <f t="shared" si="35"/>
        <v>5.5960648148148146E-4</v>
      </c>
      <c r="G172" s="30">
        <f t="shared" si="36"/>
        <v>5.8199074074074067E-4</v>
      </c>
      <c r="H172" s="30">
        <f t="shared" si="48"/>
        <v>6.267592592592592E-4</v>
      </c>
      <c r="I172" s="30">
        <f t="shared" si="42"/>
        <v>7.1629629629629626E-4</v>
      </c>
      <c r="J172" s="30">
        <f t="shared" si="37"/>
        <v>8.0583333333333321E-4</v>
      </c>
      <c r="K172" s="27">
        <f t="shared" si="38"/>
        <v>8.9537037037037027E-4</v>
      </c>
      <c r="L172" s="27">
        <f t="shared" si="39"/>
        <v>9.4013888888888879E-4</v>
      </c>
      <c r="M172" s="24">
        <f t="shared" si="40"/>
        <v>1.0744444444444443E-3</v>
      </c>
    </row>
    <row r="173" spans="1:13" x14ac:dyDescent="0.25">
      <c r="A173" s="12"/>
      <c r="B173" s="33" t="s">
        <v>17</v>
      </c>
      <c r="C173" s="42" t="s">
        <v>185</v>
      </c>
      <c r="D173" s="36">
        <f t="shared" si="46"/>
        <v>4.6387152777777778E-4</v>
      </c>
      <c r="E173" s="30">
        <f t="shared" si="47"/>
        <v>4.8596064814814818E-4</v>
      </c>
      <c r="F173" s="30">
        <f t="shared" si="35"/>
        <v>5.5222800925925925E-4</v>
      </c>
      <c r="G173" s="30">
        <f t="shared" si="36"/>
        <v>5.7431712962962959E-4</v>
      </c>
      <c r="H173" s="30">
        <f t="shared" si="48"/>
        <v>6.1849537037037027E-4</v>
      </c>
      <c r="I173" s="30">
        <f t="shared" si="42"/>
        <v>7.0685185185185185E-4</v>
      </c>
      <c r="J173" s="30">
        <f t="shared" si="37"/>
        <v>7.9520833333333331E-4</v>
      </c>
      <c r="K173" s="27">
        <f t="shared" si="38"/>
        <v>8.8356481481481478E-4</v>
      </c>
      <c r="L173" s="27">
        <f t="shared" si="39"/>
        <v>9.2774305555555557E-4</v>
      </c>
      <c r="M173" s="24">
        <f t="shared" si="40"/>
        <v>1.0602777777777776E-3</v>
      </c>
    </row>
    <row r="174" spans="1:13" x14ac:dyDescent="0.25">
      <c r="A174" s="12"/>
      <c r="B174" s="33" t="s">
        <v>19</v>
      </c>
      <c r="C174" s="42" t="s">
        <v>186</v>
      </c>
      <c r="D174" s="36">
        <f t="shared" si="46"/>
        <v>4.6569444444444458E-4</v>
      </c>
      <c r="E174" s="30">
        <f t="shared" si="47"/>
        <v>4.878703703703705E-4</v>
      </c>
      <c r="F174" s="30">
        <f t="shared" si="35"/>
        <v>5.5439814814814826E-4</v>
      </c>
      <c r="G174" s="30">
        <f t="shared" si="36"/>
        <v>5.7657407407407418E-4</v>
      </c>
      <c r="H174" s="30">
        <f t="shared" si="48"/>
        <v>6.2092592592592603E-4</v>
      </c>
      <c r="I174" s="30">
        <f t="shared" si="42"/>
        <v>7.0962962962962982E-4</v>
      </c>
      <c r="J174" s="30">
        <f t="shared" si="37"/>
        <v>7.9833333333333351E-4</v>
      </c>
      <c r="K174" s="27">
        <f t="shared" si="38"/>
        <v>8.870370370370372E-4</v>
      </c>
      <c r="L174" s="27">
        <f t="shared" si="39"/>
        <v>9.3138888888888915E-4</v>
      </c>
      <c r="M174" s="24">
        <f t="shared" si="40"/>
        <v>1.0644444444444447E-3</v>
      </c>
    </row>
    <row r="175" spans="1:13" x14ac:dyDescent="0.25">
      <c r="A175" s="12"/>
      <c r="B175" s="33" t="s">
        <v>21</v>
      </c>
      <c r="C175" s="42" t="s">
        <v>187</v>
      </c>
      <c r="D175" s="36">
        <f t="shared" si="46"/>
        <v>4.3008680555555557E-4</v>
      </c>
      <c r="E175" s="30">
        <f t="shared" si="47"/>
        <v>4.505671296296297E-4</v>
      </c>
      <c r="F175" s="30">
        <f t="shared" si="35"/>
        <v>5.1200810185185182E-4</v>
      </c>
      <c r="G175" s="30">
        <f t="shared" si="36"/>
        <v>5.3248842592592595E-4</v>
      </c>
      <c r="H175" s="30">
        <f t="shared" si="48"/>
        <v>5.734490740740741E-4</v>
      </c>
      <c r="I175" s="30">
        <f t="shared" si="42"/>
        <v>6.5537037037037039E-4</v>
      </c>
      <c r="J175" s="30">
        <f t="shared" si="37"/>
        <v>7.3729166666666669E-4</v>
      </c>
      <c r="K175" s="27">
        <f t="shared" si="38"/>
        <v>8.1921296296296299E-4</v>
      </c>
      <c r="L175" s="27">
        <f t="shared" si="39"/>
        <v>8.6017361111111114E-4</v>
      </c>
      <c r="M175" s="24">
        <f t="shared" si="40"/>
        <v>9.8305555555555559E-4</v>
      </c>
    </row>
    <row r="176" spans="1:13" x14ac:dyDescent="0.25">
      <c r="A176" s="12"/>
      <c r="B176" s="33" t="s">
        <v>23</v>
      </c>
      <c r="C176" s="42" t="s">
        <v>188</v>
      </c>
      <c r="D176" s="36">
        <f t="shared" si="46"/>
        <v>4.0869791666666664E-4</v>
      </c>
      <c r="E176" s="30">
        <f t="shared" si="47"/>
        <v>4.2815972222222224E-4</v>
      </c>
      <c r="F176" s="30">
        <f t="shared" si="35"/>
        <v>4.8654513888888885E-4</v>
      </c>
      <c r="G176" s="30">
        <f t="shared" si="36"/>
        <v>5.0600694444444445E-4</v>
      </c>
      <c r="H176" s="30">
        <f t="shared" si="48"/>
        <v>5.4493055555555545E-4</v>
      </c>
      <c r="I176" s="30">
        <f t="shared" si="42"/>
        <v>6.2277777777777776E-4</v>
      </c>
      <c r="J176" s="30">
        <f t="shared" si="37"/>
        <v>7.0062499999999997E-4</v>
      </c>
      <c r="K176" s="27">
        <f t="shared" si="38"/>
        <v>7.7847222222222217E-4</v>
      </c>
      <c r="L176" s="27">
        <f t="shared" si="39"/>
        <v>8.1739583333333328E-4</v>
      </c>
      <c r="M176" s="24">
        <f t="shared" si="40"/>
        <v>9.3416666666666659E-4</v>
      </c>
    </row>
    <row r="177" spans="1:13" x14ac:dyDescent="0.25">
      <c r="A177" s="12"/>
      <c r="B177" s="33" t="s">
        <v>25</v>
      </c>
      <c r="C177" s="42" t="s">
        <v>189</v>
      </c>
      <c r="D177" s="36">
        <f t="shared" si="46"/>
        <v>3.8487847222222233E-4</v>
      </c>
      <c r="E177" s="30">
        <f t="shared" si="47"/>
        <v>4.0320601851851862E-4</v>
      </c>
      <c r="F177" s="30">
        <f t="shared" si="35"/>
        <v>4.5818865740740748E-4</v>
      </c>
      <c r="G177" s="30">
        <f t="shared" si="36"/>
        <v>4.7651620370370382E-4</v>
      </c>
      <c r="H177" s="30">
        <f t="shared" si="48"/>
        <v>5.1317129629629629E-4</v>
      </c>
      <c r="I177" s="30">
        <f t="shared" si="42"/>
        <v>5.8648148148148166E-4</v>
      </c>
      <c r="J177" s="30">
        <f t="shared" si="37"/>
        <v>6.5979166666666682E-4</v>
      </c>
      <c r="K177" s="27">
        <f t="shared" si="38"/>
        <v>7.3310185185185197E-4</v>
      </c>
      <c r="L177" s="27">
        <f t="shared" si="39"/>
        <v>7.6975694444444465E-4</v>
      </c>
      <c r="M177" s="24">
        <f t="shared" si="40"/>
        <v>8.7972222222222228E-4</v>
      </c>
    </row>
    <row r="178" spans="1:13" x14ac:dyDescent="0.25">
      <c r="A178" s="12"/>
      <c r="B178" s="33" t="s">
        <v>27</v>
      </c>
      <c r="C178" s="42" t="s">
        <v>190</v>
      </c>
      <c r="D178" s="36">
        <f t="shared" si="46"/>
        <v>4.4345486111111121E-4</v>
      </c>
      <c r="E178" s="30">
        <f t="shared" si="47"/>
        <v>4.6457175925925941E-4</v>
      </c>
      <c r="F178" s="30">
        <f t="shared" si="35"/>
        <v>5.2792245370370384E-4</v>
      </c>
      <c r="G178" s="30">
        <f t="shared" si="36"/>
        <v>5.4903935185185199E-4</v>
      </c>
      <c r="H178" s="30">
        <f t="shared" si="48"/>
        <v>5.9127314814814828E-4</v>
      </c>
      <c r="I178" s="30">
        <f t="shared" si="42"/>
        <v>6.7574074074074097E-4</v>
      </c>
      <c r="J178" s="30">
        <f t="shared" si="37"/>
        <v>7.6020833333333355E-4</v>
      </c>
      <c r="K178" s="27">
        <f t="shared" si="38"/>
        <v>8.4467592592592613E-4</v>
      </c>
      <c r="L178" s="27">
        <f t="shared" si="39"/>
        <v>8.8690972222222242E-4</v>
      </c>
      <c r="M178" s="24">
        <f t="shared" si="40"/>
        <v>1.0136111111111114E-3</v>
      </c>
    </row>
    <row r="179" spans="1:13" x14ac:dyDescent="0.25">
      <c r="A179" s="12"/>
      <c r="B179" s="33" t="s">
        <v>29</v>
      </c>
      <c r="C179" s="42" t="s">
        <v>191</v>
      </c>
      <c r="D179" s="36">
        <f t="shared" si="46"/>
        <v>3.8427083333333336E-4</v>
      </c>
      <c r="E179" s="30">
        <f t="shared" si="47"/>
        <v>4.0256944444444449E-4</v>
      </c>
      <c r="F179" s="30">
        <f t="shared" si="35"/>
        <v>4.5746527777777777E-4</v>
      </c>
      <c r="G179" s="30">
        <f t="shared" si="36"/>
        <v>4.757638888888889E-4</v>
      </c>
      <c r="H179" s="30">
        <f t="shared" si="48"/>
        <v>5.1236111111111111E-4</v>
      </c>
      <c r="I179" s="30">
        <f t="shared" si="42"/>
        <v>5.8555555555555563E-4</v>
      </c>
      <c r="J179" s="30">
        <f t="shared" si="37"/>
        <v>6.5875000000000005E-4</v>
      </c>
      <c r="K179" s="27">
        <f t="shared" si="38"/>
        <v>7.3194444444444446E-4</v>
      </c>
      <c r="L179" s="27">
        <f t="shared" si="39"/>
        <v>7.6854166666666672E-4</v>
      </c>
      <c r="M179" s="24">
        <f t="shared" si="40"/>
        <v>8.7833333333333329E-4</v>
      </c>
    </row>
    <row r="180" spans="1:13" x14ac:dyDescent="0.25">
      <c r="A180" s="12"/>
      <c r="B180" s="33" t="s">
        <v>31</v>
      </c>
      <c r="C180" s="42" t="s">
        <v>192</v>
      </c>
      <c r="D180" s="36">
        <f t="shared" si="46"/>
        <v>3.7333333333333337E-4</v>
      </c>
      <c r="E180" s="30">
        <f t="shared" si="47"/>
        <v>3.9111111111111117E-4</v>
      </c>
      <c r="F180" s="30">
        <f t="shared" si="35"/>
        <v>4.4444444444444447E-4</v>
      </c>
      <c r="G180" s="30">
        <f t="shared" si="36"/>
        <v>4.6222222222222227E-4</v>
      </c>
      <c r="H180" s="30">
        <f t="shared" si="48"/>
        <v>4.9777777777777776E-4</v>
      </c>
      <c r="I180" s="30">
        <f t="shared" si="42"/>
        <v>5.6888888888888896E-4</v>
      </c>
      <c r="J180" s="30">
        <f t="shared" si="37"/>
        <v>6.4000000000000005E-4</v>
      </c>
      <c r="K180" s="27">
        <f t="shared" si="38"/>
        <v>7.1111111111111115E-4</v>
      </c>
      <c r="L180" s="27">
        <f t="shared" si="39"/>
        <v>7.4666666666666675E-4</v>
      </c>
      <c r="M180" s="24">
        <f t="shared" si="40"/>
        <v>8.5333333333333333E-4</v>
      </c>
    </row>
    <row r="181" spans="1:13" x14ac:dyDescent="0.25">
      <c r="A181" s="12"/>
      <c r="B181" s="38" t="s">
        <v>33</v>
      </c>
      <c r="C181" s="30">
        <v>3.6620370370370371E-4</v>
      </c>
      <c r="D181" s="36">
        <f t="shared" si="46"/>
        <v>3.8451388888888894E-4</v>
      </c>
      <c r="E181" s="30">
        <f t="shared" si="47"/>
        <v>4.0282407407407411E-4</v>
      </c>
      <c r="F181" s="30">
        <f t="shared" si="35"/>
        <v>4.5775462962962962E-4</v>
      </c>
      <c r="G181" s="30">
        <f t="shared" si="36"/>
        <v>4.7606481481481485E-4</v>
      </c>
      <c r="H181" s="30">
        <f t="shared" si="48"/>
        <v>5.1268518518518514E-4</v>
      </c>
      <c r="I181" s="30">
        <f t="shared" si="42"/>
        <v>5.8592592592592594E-4</v>
      </c>
      <c r="J181" s="30">
        <f t="shared" si="37"/>
        <v>6.5916666666666673E-4</v>
      </c>
      <c r="K181" s="27">
        <f t="shared" si="38"/>
        <v>7.3240740740740742E-4</v>
      </c>
      <c r="L181" s="27">
        <f t="shared" si="39"/>
        <v>7.6902777777777787E-4</v>
      </c>
      <c r="M181" s="24">
        <f t="shared" si="40"/>
        <v>8.7888888888888891E-4</v>
      </c>
    </row>
    <row r="182" spans="1:13" ht="15.75" thickBot="1" x14ac:dyDescent="0.3">
      <c r="A182" s="13"/>
      <c r="B182" s="39" t="s">
        <v>34</v>
      </c>
      <c r="C182" s="31">
        <v>3.6006944444444438E-4</v>
      </c>
      <c r="D182" s="37">
        <f t="shared" si="46"/>
        <v>3.7807291666666664E-4</v>
      </c>
      <c r="E182" s="31">
        <f t="shared" si="47"/>
        <v>3.9607638888888885E-4</v>
      </c>
      <c r="F182" s="31">
        <f t="shared" si="35"/>
        <v>4.5008680555555546E-4</v>
      </c>
      <c r="G182" s="31">
        <f t="shared" si="36"/>
        <v>4.6809027777777772E-4</v>
      </c>
      <c r="H182" s="31">
        <f t="shared" si="48"/>
        <v>5.0409722222222208E-4</v>
      </c>
      <c r="I182" s="31">
        <f t="shared" si="42"/>
        <v>5.7611111111111101E-4</v>
      </c>
      <c r="J182" s="31">
        <f t="shared" si="37"/>
        <v>6.4812499999999994E-4</v>
      </c>
      <c r="K182" s="28">
        <f t="shared" si="38"/>
        <v>7.2013888888888876E-4</v>
      </c>
      <c r="L182" s="28">
        <f t="shared" si="39"/>
        <v>7.5614583333333328E-4</v>
      </c>
      <c r="M182" s="25">
        <f t="shared" si="40"/>
        <v>8.6416666666666651E-4</v>
      </c>
    </row>
    <row r="183" spans="1:13" x14ac:dyDescent="0.25">
      <c r="A183" s="11" t="s">
        <v>193</v>
      </c>
      <c r="B183" s="32" t="s">
        <v>7</v>
      </c>
      <c r="C183" s="41" t="s">
        <v>194</v>
      </c>
      <c r="D183" s="35">
        <f t="shared" si="41"/>
        <v>1.5853090277777781E-3</v>
      </c>
      <c r="E183" s="29">
        <f t="shared" si="30"/>
        <v>1.629756944444445E-3</v>
      </c>
      <c r="F183" s="29">
        <f t="shared" si="35"/>
        <v>1.8519965277777781E-3</v>
      </c>
      <c r="G183" s="29">
        <f t="shared" si="36"/>
        <v>1.9260763888888893E-3</v>
      </c>
      <c r="H183" s="29">
        <f t="shared" si="31"/>
        <v>2.0742361111111113E-3</v>
      </c>
      <c r="I183" s="29">
        <f t="shared" si="42"/>
        <v>2.3705555555555563E-3</v>
      </c>
      <c r="J183" s="29">
        <f t="shared" si="37"/>
        <v>2.6668750000000004E-3</v>
      </c>
      <c r="K183" s="26">
        <f t="shared" si="38"/>
        <v>2.9631944444444449E-3</v>
      </c>
      <c r="L183" s="26">
        <f t="shared" si="39"/>
        <v>3.1113541666666672E-3</v>
      </c>
      <c r="M183" s="23">
        <f t="shared" si="40"/>
        <v>3.5558333333333336E-3</v>
      </c>
    </row>
    <row r="184" spans="1:13" x14ac:dyDescent="0.25">
      <c r="A184" s="12"/>
      <c r="B184" s="33" t="s">
        <v>9</v>
      </c>
      <c r="C184" s="42" t="s">
        <v>195</v>
      </c>
      <c r="D184" s="36">
        <f t="shared" si="41"/>
        <v>1.3034432870370372E-3</v>
      </c>
      <c r="E184" s="30">
        <f t="shared" si="30"/>
        <v>1.3399884259259261E-3</v>
      </c>
      <c r="F184" s="30">
        <f t="shared" si="35"/>
        <v>1.5227141203703705E-3</v>
      </c>
      <c r="G184" s="30">
        <f t="shared" si="36"/>
        <v>1.5836226851851853E-3</v>
      </c>
      <c r="H184" s="30">
        <f t="shared" si="31"/>
        <v>1.7054398148148148E-3</v>
      </c>
      <c r="I184" s="30">
        <f t="shared" si="42"/>
        <v>1.9490740740740744E-3</v>
      </c>
      <c r="J184" s="30">
        <f t="shared" si="37"/>
        <v>2.1927083333333334E-3</v>
      </c>
      <c r="K184" s="27">
        <f t="shared" si="38"/>
        <v>2.4363425925925928E-3</v>
      </c>
      <c r="L184" s="27">
        <f t="shared" si="39"/>
        <v>2.5581597222222225E-3</v>
      </c>
      <c r="M184" s="24">
        <f t="shared" si="40"/>
        <v>2.9236111111111112E-3</v>
      </c>
    </row>
    <row r="185" spans="1:13" x14ac:dyDescent="0.25">
      <c r="A185" s="12"/>
      <c r="B185" s="33" t="s">
        <v>11</v>
      </c>
      <c r="C185" s="42" t="s">
        <v>196</v>
      </c>
      <c r="D185" s="36">
        <f t="shared" si="41"/>
        <v>1.2189826388888888E-3</v>
      </c>
      <c r="E185" s="30">
        <f t="shared" si="30"/>
        <v>1.2531597222222223E-3</v>
      </c>
      <c r="F185" s="30">
        <f t="shared" si="35"/>
        <v>1.4240451388888888E-3</v>
      </c>
      <c r="G185" s="30">
        <f t="shared" si="36"/>
        <v>1.4810069444444445E-3</v>
      </c>
      <c r="H185" s="30">
        <f t="shared" si="31"/>
        <v>1.5949305555555554E-3</v>
      </c>
      <c r="I185" s="30">
        <f t="shared" si="42"/>
        <v>1.8227777777777778E-3</v>
      </c>
      <c r="J185" s="30">
        <f t="shared" si="37"/>
        <v>2.0506249999999999E-3</v>
      </c>
      <c r="K185" s="27">
        <f t="shared" si="38"/>
        <v>2.2784722222222221E-3</v>
      </c>
      <c r="L185" s="27">
        <f t="shared" si="39"/>
        <v>2.3923958333333332E-3</v>
      </c>
      <c r="M185" s="24">
        <f t="shared" si="40"/>
        <v>2.7341666666666664E-3</v>
      </c>
    </row>
    <row r="186" spans="1:13" x14ac:dyDescent="0.25">
      <c r="A186" s="12"/>
      <c r="B186" s="33" t="s">
        <v>13</v>
      </c>
      <c r="C186" s="42" t="s">
        <v>197</v>
      </c>
      <c r="D186" s="36">
        <f t="shared" si="41"/>
        <v>1.2053599537037037E-3</v>
      </c>
      <c r="E186" s="30">
        <f t="shared" si="30"/>
        <v>1.2391550925925927E-3</v>
      </c>
      <c r="F186" s="30">
        <f t="shared" si="35"/>
        <v>1.4081307870370372E-3</v>
      </c>
      <c r="G186" s="30">
        <f t="shared" si="36"/>
        <v>1.4644560185185186E-3</v>
      </c>
      <c r="H186" s="30">
        <f t="shared" si="31"/>
        <v>1.5771064814814814E-3</v>
      </c>
      <c r="I186" s="30">
        <f t="shared" si="42"/>
        <v>1.8024074074074075E-3</v>
      </c>
      <c r="J186" s="30">
        <f t="shared" si="37"/>
        <v>2.0277083333333336E-3</v>
      </c>
      <c r="K186" s="27">
        <f t="shared" si="38"/>
        <v>2.2530092592592593E-3</v>
      </c>
      <c r="L186" s="27">
        <f t="shared" si="39"/>
        <v>2.3656597222222226E-3</v>
      </c>
      <c r="M186" s="24">
        <f t="shared" si="40"/>
        <v>2.7036111111111111E-3</v>
      </c>
    </row>
    <row r="187" spans="1:13" x14ac:dyDescent="0.25">
      <c r="A187" s="12"/>
      <c r="B187" s="33" t="s">
        <v>15</v>
      </c>
      <c r="C187" s="42" t="s">
        <v>198</v>
      </c>
      <c r="D187" s="36">
        <f t="shared" si="41"/>
        <v>9.44175925925926E-4</v>
      </c>
      <c r="E187" s="30">
        <f t="shared" si="30"/>
        <v>9.7064814814814822E-4</v>
      </c>
      <c r="F187" s="30">
        <f t="shared" si="35"/>
        <v>1.1030092592592593E-3</v>
      </c>
      <c r="G187" s="30">
        <f t="shared" si="36"/>
        <v>1.1471296296296297E-3</v>
      </c>
      <c r="H187" s="30">
        <f t="shared" si="31"/>
        <v>1.2353703703703702E-3</v>
      </c>
      <c r="I187" s="30">
        <f t="shared" si="42"/>
        <v>1.4118518518518519E-3</v>
      </c>
      <c r="J187" s="30">
        <f t="shared" si="37"/>
        <v>1.5883333333333333E-3</v>
      </c>
      <c r="K187" s="27">
        <f t="shared" si="38"/>
        <v>1.7648148148148148E-3</v>
      </c>
      <c r="L187" s="27">
        <f t="shared" si="39"/>
        <v>1.8530555555555555E-3</v>
      </c>
      <c r="M187" s="24">
        <f t="shared" si="40"/>
        <v>2.1177777777777775E-3</v>
      </c>
    </row>
    <row r="188" spans="1:13" x14ac:dyDescent="0.25">
      <c r="A188" s="12"/>
      <c r="B188" s="33" t="s">
        <v>17</v>
      </c>
      <c r="C188" s="42" t="s">
        <v>199</v>
      </c>
      <c r="D188" s="36">
        <f t="shared" si="41"/>
        <v>8.7730092592592612E-4</v>
      </c>
      <c r="E188" s="30">
        <f t="shared" si="30"/>
        <v>9.0189814814814842E-4</v>
      </c>
      <c r="F188" s="30">
        <f t="shared" si="35"/>
        <v>1.0248842592592595E-3</v>
      </c>
      <c r="G188" s="30">
        <f t="shared" si="36"/>
        <v>1.0658796296296299E-3</v>
      </c>
      <c r="H188" s="30">
        <f t="shared" si="31"/>
        <v>1.1478703703703705E-3</v>
      </c>
      <c r="I188" s="30">
        <f t="shared" si="42"/>
        <v>1.3118518518518522E-3</v>
      </c>
      <c r="J188" s="30">
        <f t="shared" si="37"/>
        <v>1.4758333333333336E-3</v>
      </c>
      <c r="K188" s="27">
        <f t="shared" si="38"/>
        <v>1.6398148148148151E-3</v>
      </c>
      <c r="L188" s="27">
        <f t="shared" si="39"/>
        <v>1.7218055555555558E-3</v>
      </c>
      <c r="M188" s="24">
        <f t="shared" si="40"/>
        <v>1.9677777777777779E-3</v>
      </c>
    </row>
    <row r="189" spans="1:13" x14ac:dyDescent="0.25">
      <c r="A189" s="12"/>
      <c r="B189" s="33" t="s">
        <v>19</v>
      </c>
      <c r="C189" s="42" t="s">
        <v>200</v>
      </c>
      <c r="D189" s="36">
        <f t="shared" si="41"/>
        <v>8.5637152777777784E-4</v>
      </c>
      <c r="E189" s="30">
        <f t="shared" si="30"/>
        <v>8.8038194444444459E-4</v>
      </c>
      <c r="F189" s="30">
        <f t="shared" si="35"/>
        <v>1.0004340277777778E-3</v>
      </c>
      <c r="G189" s="30">
        <f t="shared" si="36"/>
        <v>1.0404513888888889E-3</v>
      </c>
      <c r="H189" s="30">
        <f t="shared" si="31"/>
        <v>1.1204861111111112E-3</v>
      </c>
      <c r="I189" s="30">
        <f t="shared" si="42"/>
        <v>1.2805555555555556E-3</v>
      </c>
      <c r="J189" s="30">
        <f t="shared" si="37"/>
        <v>1.4406250000000001E-3</v>
      </c>
      <c r="K189" s="27">
        <f t="shared" si="38"/>
        <v>1.6006944444444445E-3</v>
      </c>
      <c r="L189" s="27">
        <f t="shared" si="39"/>
        <v>1.6807291666666667E-3</v>
      </c>
      <c r="M189" s="24">
        <f t="shared" si="40"/>
        <v>1.9208333333333334E-3</v>
      </c>
    </row>
    <row r="190" spans="1:13" x14ac:dyDescent="0.25">
      <c r="A190" s="12"/>
      <c r="B190" s="33" t="s">
        <v>21</v>
      </c>
      <c r="C190" s="42" t="s">
        <v>201</v>
      </c>
      <c r="D190" s="36">
        <f t="shared" si="41"/>
        <v>7.7896990740740748E-4</v>
      </c>
      <c r="E190" s="30">
        <f t="shared" si="30"/>
        <v>8.0081018518518533E-4</v>
      </c>
      <c r="F190" s="30">
        <f t="shared" si="35"/>
        <v>9.1001157407407415E-4</v>
      </c>
      <c r="G190" s="30">
        <f t="shared" si="36"/>
        <v>9.4641203703703717E-4</v>
      </c>
      <c r="H190" s="30">
        <f t="shared" si="31"/>
        <v>1.0192129629629629E-3</v>
      </c>
      <c r="I190" s="30">
        <f t="shared" si="42"/>
        <v>1.1648148148148149E-3</v>
      </c>
      <c r="J190" s="30">
        <f t="shared" si="37"/>
        <v>1.3104166666666668E-3</v>
      </c>
      <c r="K190" s="27">
        <f t="shared" si="38"/>
        <v>1.4560185185185186E-3</v>
      </c>
      <c r="L190" s="27">
        <f t="shared" si="39"/>
        <v>1.5288194444444446E-3</v>
      </c>
      <c r="M190" s="24">
        <f t="shared" si="40"/>
        <v>1.7472222222222223E-3</v>
      </c>
    </row>
    <row r="191" spans="1:13" x14ac:dyDescent="0.25">
      <c r="A191" s="12"/>
      <c r="B191" s="33" t="s">
        <v>23</v>
      </c>
      <c r="C191" s="42" t="s">
        <v>202</v>
      </c>
      <c r="D191" s="36">
        <f t="shared" si="41"/>
        <v>7.6472800925925927E-4</v>
      </c>
      <c r="E191" s="30">
        <f t="shared" si="30"/>
        <v>7.8616898148148155E-4</v>
      </c>
      <c r="F191" s="30">
        <f t="shared" si="35"/>
        <v>8.9337384259259264E-4</v>
      </c>
      <c r="G191" s="30">
        <f t="shared" si="36"/>
        <v>9.2910879629629637E-4</v>
      </c>
      <c r="H191" s="30">
        <f t="shared" si="31"/>
        <v>1.0005787037037036E-3</v>
      </c>
      <c r="I191" s="30">
        <f t="shared" si="42"/>
        <v>1.1435185185185185E-3</v>
      </c>
      <c r="J191" s="30">
        <f t="shared" si="37"/>
        <v>1.2864583333333335E-3</v>
      </c>
      <c r="K191" s="27">
        <f t="shared" si="38"/>
        <v>1.4293981481481482E-3</v>
      </c>
      <c r="L191" s="27">
        <f t="shared" si="39"/>
        <v>1.5008680555555556E-3</v>
      </c>
      <c r="M191" s="24">
        <f t="shared" si="40"/>
        <v>1.7152777777777778E-3</v>
      </c>
    </row>
    <row r="192" spans="1:13" x14ac:dyDescent="0.25">
      <c r="A192" s="12"/>
      <c r="B192" s="33" t="s">
        <v>25</v>
      </c>
      <c r="C192" s="42" t="s">
        <v>203</v>
      </c>
      <c r="D192" s="36">
        <f t="shared" si="41"/>
        <v>7.0887500000000009E-4</v>
      </c>
      <c r="E192" s="30">
        <f t="shared" si="30"/>
        <v>7.2875000000000001E-4</v>
      </c>
      <c r="F192" s="30">
        <f t="shared" si="35"/>
        <v>8.2812499999999998E-4</v>
      </c>
      <c r="G192" s="30">
        <f t="shared" si="36"/>
        <v>8.6125000000000004E-4</v>
      </c>
      <c r="H192" s="30">
        <f t="shared" si="31"/>
        <v>9.2749999999999994E-4</v>
      </c>
      <c r="I192" s="30">
        <f t="shared" si="42"/>
        <v>1.06E-3</v>
      </c>
      <c r="J192" s="30">
        <f t="shared" si="37"/>
        <v>1.1925E-3</v>
      </c>
      <c r="K192" s="27">
        <f t="shared" si="38"/>
        <v>1.325E-3</v>
      </c>
      <c r="L192" s="27">
        <f t="shared" si="39"/>
        <v>1.3912500000000001E-3</v>
      </c>
      <c r="M192" s="24">
        <f t="shared" si="40"/>
        <v>1.5900000000000001E-3</v>
      </c>
    </row>
    <row r="193" spans="1:13" x14ac:dyDescent="0.25">
      <c r="A193" s="12"/>
      <c r="B193" s="33" t="s">
        <v>27</v>
      </c>
      <c r="C193" s="42" t="s">
        <v>204</v>
      </c>
      <c r="D193" s="36">
        <f t="shared" si="41"/>
        <v>8.2553472222222229E-4</v>
      </c>
      <c r="E193" s="30">
        <f t="shared" si="30"/>
        <v>8.4868055555555565E-4</v>
      </c>
      <c r="F193" s="30">
        <f t="shared" si="35"/>
        <v>9.6440972222222219E-4</v>
      </c>
      <c r="G193" s="30">
        <f t="shared" si="36"/>
        <v>1.0029861111111112E-3</v>
      </c>
      <c r="H193" s="30">
        <f t="shared" si="31"/>
        <v>1.0801388888888887E-3</v>
      </c>
      <c r="I193" s="30">
        <f t="shared" si="42"/>
        <v>1.2344444444444445E-3</v>
      </c>
      <c r="J193" s="30">
        <f t="shared" si="37"/>
        <v>1.38875E-3</v>
      </c>
      <c r="K193" s="27">
        <f t="shared" si="38"/>
        <v>1.5430555555555555E-3</v>
      </c>
      <c r="L193" s="27">
        <f t="shared" si="39"/>
        <v>1.6202083333333333E-3</v>
      </c>
      <c r="M193" s="24">
        <f t="shared" si="40"/>
        <v>1.8516666666666666E-3</v>
      </c>
    </row>
    <row r="194" spans="1:13" x14ac:dyDescent="0.25">
      <c r="A194" s="12"/>
      <c r="B194" s="33" t="s">
        <v>29</v>
      </c>
      <c r="C194" s="42" t="s">
        <v>205</v>
      </c>
      <c r="D194" s="36">
        <f t="shared" si="41"/>
        <v>7.3500578703703705E-4</v>
      </c>
      <c r="E194" s="30">
        <f t="shared" si="30"/>
        <v>7.5561342592592596E-4</v>
      </c>
      <c r="F194" s="30">
        <f t="shared" si="35"/>
        <v>8.586516203703703E-4</v>
      </c>
      <c r="G194" s="30">
        <f t="shared" si="36"/>
        <v>8.9299768518518515E-4</v>
      </c>
      <c r="H194" s="30">
        <f t="shared" si="31"/>
        <v>9.6168981481481474E-4</v>
      </c>
      <c r="I194" s="30">
        <f t="shared" si="42"/>
        <v>1.0990740740740741E-3</v>
      </c>
      <c r="J194" s="30">
        <f t="shared" si="37"/>
        <v>1.2364583333333333E-3</v>
      </c>
      <c r="K194" s="27">
        <f t="shared" si="38"/>
        <v>1.3738425925925925E-3</v>
      </c>
      <c r="L194" s="27">
        <f t="shared" si="39"/>
        <v>1.4425347222222222E-3</v>
      </c>
      <c r="M194" s="24">
        <f t="shared" si="40"/>
        <v>1.6486111111111109E-3</v>
      </c>
    </row>
    <row r="195" spans="1:13" x14ac:dyDescent="0.25">
      <c r="A195" s="12"/>
      <c r="B195" s="33" t="s">
        <v>31</v>
      </c>
      <c r="C195" s="42" t="s">
        <v>206</v>
      </c>
      <c r="D195" s="36">
        <f t="shared" si="41"/>
        <v>7.0193981481481474E-4</v>
      </c>
      <c r="E195" s="30">
        <f t="shared" si="30"/>
        <v>7.2162037037037041E-4</v>
      </c>
      <c r="F195" s="30">
        <f t="shared" si="35"/>
        <v>8.2002314814814807E-4</v>
      </c>
      <c r="G195" s="30">
        <f t="shared" si="36"/>
        <v>8.5282407407407399E-4</v>
      </c>
      <c r="H195" s="30">
        <f t="shared" si="31"/>
        <v>9.1842592592592572E-4</v>
      </c>
      <c r="I195" s="30">
        <f t="shared" si="42"/>
        <v>1.0496296296296295E-3</v>
      </c>
      <c r="J195" s="30">
        <f t="shared" si="37"/>
        <v>1.1808333333333332E-3</v>
      </c>
      <c r="K195" s="27">
        <f t="shared" si="38"/>
        <v>1.3120370370370369E-3</v>
      </c>
      <c r="L195" s="27">
        <f t="shared" si="39"/>
        <v>1.3776388888888887E-3</v>
      </c>
      <c r="M195" s="24">
        <f t="shared" si="40"/>
        <v>1.5744444444444443E-3</v>
      </c>
    </row>
    <row r="196" spans="1:13" x14ac:dyDescent="0.25">
      <c r="A196" s="12"/>
      <c r="B196" s="33" t="s">
        <v>33</v>
      </c>
      <c r="C196" s="42" t="s">
        <v>207</v>
      </c>
      <c r="D196" s="36">
        <f t="shared" si="41"/>
        <v>7.3389120370370372E-4</v>
      </c>
      <c r="E196" s="30">
        <f t="shared" si="30"/>
        <v>7.544675925925926E-4</v>
      </c>
      <c r="F196" s="30">
        <f t="shared" ref="F196:F261" si="49">C196*125%</f>
        <v>8.57349537037037E-4</v>
      </c>
      <c r="G196" s="30">
        <f t="shared" ref="G196:G264" si="50">C196*130%</f>
        <v>8.916435185185185E-4</v>
      </c>
      <c r="H196" s="30">
        <f t="shared" si="31"/>
        <v>9.602314814814814E-4</v>
      </c>
      <c r="I196" s="30">
        <f t="shared" si="42"/>
        <v>1.0974074074074074E-3</v>
      </c>
      <c r="J196" s="30">
        <f t="shared" ref="J196:J264" si="51">C196*180%</f>
        <v>1.2345833333333334E-3</v>
      </c>
      <c r="K196" s="27">
        <f t="shared" si="38"/>
        <v>1.3717592592592592E-3</v>
      </c>
      <c r="L196" s="27">
        <f t="shared" si="39"/>
        <v>1.4403472222222222E-3</v>
      </c>
      <c r="M196" s="24">
        <f t="shared" si="40"/>
        <v>1.646111111111111E-3</v>
      </c>
    </row>
    <row r="197" spans="1:13" ht="15.75" thickBot="1" x14ac:dyDescent="0.3">
      <c r="A197" s="13"/>
      <c r="B197" s="39" t="s">
        <v>34</v>
      </c>
      <c r="C197" s="31">
        <v>6.4884259259259257E-4</v>
      </c>
      <c r="D197" s="37">
        <f t="shared" si="41"/>
        <v>6.9426157407407414E-4</v>
      </c>
      <c r="E197" s="31">
        <f t="shared" si="30"/>
        <v>7.1372685185185189E-4</v>
      </c>
      <c r="F197" s="31">
        <f t="shared" si="49"/>
        <v>8.1105324074074066E-4</v>
      </c>
      <c r="G197" s="31">
        <f t="shared" si="50"/>
        <v>8.4349537037037032E-4</v>
      </c>
      <c r="H197" s="31">
        <f t="shared" si="31"/>
        <v>9.0837962962962953E-4</v>
      </c>
      <c r="I197" s="31">
        <f t="shared" si="42"/>
        <v>1.0381481481481481E-3</v>
      </c>
      <c r="J197" s="31">
        <f t="shared" si="51"/>
        <v>1.1679166666666667E-3</v>
      </c>
      <c r="K197" s="28">
        <f t="shared" ref="K197:K260" si="52">C197*200%</f>
        <v>1.2976851851851851E-3</v>
      </c>
      <c r="L197" s="28">
        <f t="shared" ref="L197:L260" si="53">C197*210%</f>
        <v>1.3625694444444445E-3</v>
      </c>
      <c r="M197" s="25">
        <f t="shared" ref="M197:M260" si="54">C197*240%</f>
        <v>1.5572222222222222E-3</v>
      </c>
    </row>
    <row r="198" spans="1:13" x14ac:dyDescent="0.25">
      <c r="A198" s="11" t="s">
        <v>208</v>
      </c>
      <c r="B198" s="32" t="s">
        <v>7</v>
      </c>
      <c r="C198" s="41" t="s">
        <v>209</v>
      </c>
      <c r="D198" s="35">
        <f t="shared" ref="D198:D212" si="55">C198*105%</f>
        <v>1.7698090277777777E-3</v>
      </c>
      <c r="E198" s="29">
        <f t="shared" ref="E198:E212" si="56">C198*110%</f>
        <v>1.8540856481481481E-3</v>
      </c>
      <c r="F198" s="29">
        <f t="shared" si="49"/>
        <v>2.1069155092592589E-3</v>
      </c>
      <c r="G198" s="29">
        <f t="shared" si="50"/>
        <v>2.1911921296296297E-3</v>
      </c>
      <c r="H198" s="29">
        <f t="shared" ref="H198:H212" si="57">C198*140%</f>
        <v>2.3597453703703701E-3</v>
      </c>
      <c r="I198" s="29">
        <f t="shared" ref="I198:I261" si="58">C198*160%</f>
        <v>2.6968518518518518E-3</v>
      </c>
      <c r="J198" s="29">
        <f t="shared" si="51"/>
        <v>3.0339583333333334E-3</v>
      </c>
      <c r="K198" s="26">
        <f t="shared" si="52"/>
        <v>3.3710648148148146E-3</v>
      </c>
      <c r="L198" s="26">
        <f t="shared" si="53"/>
        <v>3.5396180555555554E-3</v>
      </c>
      <c r="M198" s="23">
        <f t="shared" si="54"/>
        <v>4.045277777777777E-3</v>
      </c>
    </row>
    <row r="199" spans="1:13" x14ac:dyDescent="0.25">
      <c r="A199" s="12"/>
      <c r="B199" s="33" t="s">
        <v>9</v>
      </c>
      <c r="C199" s="42" t="s">
        <v>210</v>
      </c>
      <c r="D199" s="36">
        <f t="shared" si="55"/>
        <v>1.5444965277777779E-3</v>
      </c>
      <c r="E199" s="30">
        <f t="shared" si="56"/>
        <v>1.6180439814814818E-3</v>
      </c>
      <c r="F199" s="30">
        <f t="shared" si="49"/>
        <v>1.8386863425925927E-3</v>
      </c>
      <c r="G199" s="30">
        <f t="shared" si="50"/>
        <v>1.9122337962962964E-3</v>
      </c>
      <c r="H199" s="30">
        <f t="shared" si="57"/>
        <v>2.0593287037037038E-3</v>
      </c>
      <c r="I199" s="30">
        <f t="shared" si="58"/>
        <v>2.3535185185185187E-3</v>
      </c>
      <c r="J199" s="30">
        <f t="shared" si="51"/>
        <v>2.6477083333333335E-3</v>
      </c>
      <c r="K199" s="27">
        <f t="shared" si="52"/>
        <v>2.9418981481481483E-3</v>
      </c>
      <c r="L199" s="27">
        <f t="shared" si="53"/>
        <v>3.0889930555555558E-3</v>
      </c>
      <c r="M199" s="24">
        <f t="shared" si="54"/>
        <v>3.530277777777778E-3</v>
      </c>
    </row>
    <row r="200" spans="1:13" x14ac:dyDescent="0.25">
      <c r="A200" s="12"/>
      <c r="B200" s="33" t="s">
        <v>11</v>
      </c>
      <c r="C200" s="42" t="s">
        <v>211</v>
      </c>
      <c r="D200" s="36">
        <f t="shared" si="55"/>
        <v>1.2753125E-3</v>
      </c>
      <c r="E200" s="30">
        <f t="shared" si="56"/>
        <v>1.3360416666666668E-3</v>
      </c>
      <c r="F200" s="30">
        <f t="shared" si="49"/>
        <v>1.5182291666666666E-3</v>
      </c>
      <c r="G200" s="30">
        <f t="shared" si="50"/>
        <v>1.5789583333333335E-3</v>
      </c>
      <c r="H200" s="30">
        <f t="shared" si="57"/>
        <v>1.7004166666666667E-3</v>
      </c>
      <c r="I200" s="30">
        <f t="shared" si="58"/>
        <v>1.9433333333333334E-3</v>
      </c>
      <c r="J200" s="30">
        <f t="shared" si="51"/>
        <v>2.1862500000000003E-3</v>
      </c>
      <c r="K200" s="27">
        <f t="shared" si="52"/>
        <v>2.4291666666666667E-3</v>
      </c>
      <c r="L200" s="27">
        <f t="shared" si="53"/>
        <v>2.5506249999999999E-3</v>
      </c>
      <c r="M200" s="24">
        <f t="shared" si="54"/>
        <v>2.9150000000000001E-3</v>
      </c>
    </row>
    <row r="201" spans="1:13" x14ac:dyDescent="0.25">
      <c r="A201" s="12"/>
      <c r="B201" s="33" t="s">
        <v>13</v>
      </c>
      <c r="C201" s="42" t="s">
        <v>212</v>
      </c>
      <c r="D201" s="36">
        <f t="shared" si="55"/>
        <v>1.2627951388888888E-3</v>
      </c>
      <c r="E201" s="30">
        <f t="shared" si="56"/>
        <v>1.3229282407407408E-3</v>
      </c>
      <c r="F201" s="30">
        <f t="shared" si="49"/>
        <v>1.5033275462962962E-3</v>
      </c>
      <c r="G201" s="30">
        <f t="shared" si="50"/>
        <v>1.5634606481481482E-3</v>
      </c>
      <c r="H201" s="30">
        <f t="shared" si="57"/>
        <v>1.6837268518518518E-3</v>
      </c>
      <c r="I201" s="30">
        <f t="shared" si="58"/>
        <v>1.9242592592592592E-3</v>
      </c>
      <c r="J201" s="30">
        <f t="shared" si="51"/>
        <v>2.1647916666666669E-3</v>
      </c>
      <c r="K201" s="27">
        <f t="shared" si="52"/>
        <v>2.405324074074074E-3</v>
      </c>
      <c r="L201" s="27">
        <f t="shared" si="53"/>
        <v>2.5255902777777776E-3</v>
      </c>
      <c r="M201" s="24">
        <f t="shared" si="54"/>
        <v>2.8863888888888889E-3</v>
      </c>
    </row>
    <row r="202" spans="1:13" x14ac:dyDescent="0.25">
      <c r="A202" s="12"/>
      <c r="B202" s="33" t="s">
        <v>15</v>
      </c>
      <c r="C202" s="42" t="s">
        <v>213</v>
      </c>
      <c r="D202" s="36">
        <f t="shared" si="55"/>
        <v>1.1291145833333333E-3</v>
      </c>
      <c r="E202" s="30">
        <f t="shared" si="56"/>
        <v>1.1828819444444445E-3</v>
      </c>
      <c r="F202" s="30">
        <f t="shared" si="49"/>
        <v>1.3441840277777777E-3</v>
      </c>
      <c r="G202" s="30">
        <f t="shared" si="50"/>
        <v>1.3979513888888889E-3</v>
      </c>
      <c r="H202" s="30">
        <f t="shared" si="57"/>
        <v>1.5054861111111109E-3</v>
      </c>
      <c r="I202" s="30">
        <f t="shared" si="58"/>
        <v>1.7205555555555555E-3</v>
      </c>
      <c r="J202" s="30">
        <f t="shared" si="51"/>
        <v>1.9356249999999998E-3</v>
      </c>
      <c r="K202" s="27">
        <f t="shared" si="52"/>
        <v>2.1506944444444442E-3</v>
      </c>
      <c r="L202" s="27">
        <f t="shared" si="53"/>
        <v>2.2582291666666666E-3</v>
      </c>
      <c r="M202" s="24">
        <f t="shared" si="54"/>
        <v>2.580833333333333E-3</v>
      </c>
    </row>
    <row r="203" spans="1:13" x14ac:dyDescent="0.25">
      <c r="A203" s="12"/>
      <c r="B203" s="33" t="s">
        <v>17</v>
      </c>
      <c r="C203" s="42" t="s">
        <v>214</v>
      </c>
      <c r="D203" s="36">
        <f t="shared" si="55"/>
        <v>9.8960069444444443E-4</v>
      </c>
      <c r="E203" s="30">
        <f t="shared" si="56"/>
        <v>1.0367245370370372E-3</v>
      </c>
      <c r="F203" s="30">
        <f t="shared" si="49"/>
        <v>1.178096064814815E-3</v>
      </c>
      <c r="G203" s="30">
        <f t="shared" si="50"/>
        <v>1.2252199074074075E-3</v>
      </c>
      <c r="H203" s="30">
        <f t="shared" si="57"/>
        <v>1.3194675925925926E-3</v>
      </c>
      <c r="I203" s="30">
        <f t="shared" si="58"/>
        <v>1.5079629629629631E-3</v>
      </c>
      <c r="J203" s="30">
        <f t="shared" si="51"/>
        <v>1.6964583333333335E-3</v>
      </c>
      <c r="K203" s="27">
        <f t="shared" si="52"/>
        <v>1.8849537037037038E-3</v>
      </c>
      <c r="L203" s="27">
        <f t="shared" si="53"/>
        <v>1.9792013888888889E-3</v>
      </c>
      <c r="M203" s="24">
        <f t="shared" si="54"/>
        <v>2.2619444444444445E-3</v>
      </c>
    </row>
    <row r="204" spans="1:13" x14ac:dyDescent="0.25">
      <c r="A204" s="12"/>
      <c r="B204" s="33" t="s">
        <v>19</v>
      </c>
      <c r="C204" s="42" t="s">
        <v>215</v>
      </c>
      <c r="D204" s="36">
        <f t="shared" si="55"/>
        <v>9.913020833333334E-4</v>
      </c>
      <c r="E204" s="30">
        <f t="shared" si="56"/>
        <v>1.0385069444444445E-3</v>
      </c>
      <c r="F204" s="30">
        <f t="shared" si="49"/>
        <v>1.1801215277777778E-3</v>
      </c>
      <c r="G204" s="30">
        <f t="shared" si="50"/>
        <v>1.2273263888888889E-3</v>
      </c>
      <c r="H204" s="30">
        <f t="shared" si="57"/>
        <v>1.321736111111111E-3</v>
      </c>
      <c r="I204" s="30">
        <f t="shared" si="58"/>
        <v>1.5105555555555556E-3</v>
      </c>
      <c r="J204" s="30">
        <f t="shared" si="51"/>
        <v>1.6993749999999999E-3</v>
      </c>
      <c r="K204" s="27">
        <f t="shared" si="52"/>
        <v>1.8881944444444443E-3</v>
      </c>
      <c r="L204" s="27">
        <f t="shared" si="53"/>
        <v>1.9826041666666668E-3</v>
      </c>
      <c r="M204" s="24">
        <f t="shared" si="54"/>
        <v>2.2658333333333332E-3</v>
      </c>
    </row>
    <row r="205" spans="1:13" x14ac:dyDescent="0.25">
      <c r="A205" s="12"/>
      <c r="B205" s="33" t="s">
        <v>21</v>
      </c>
      <c r="C205" s="42" t="s">
        <v>216</v>
      </c>
      <c r="D205" s="36">
        <f t="shared" si="55"/>
        <v>8.8642361111111116E-4</v>
      </c>
      <c r="E205" s="30">
        <f t="shared" si="56"/>
        <v>9.2863425925925936E-4</v>
      </c>
      <c r="F205" s="30">
        <f t="shared" si="49"/>
        <v>1.0552662037037037E-3</v>
      </c>
      <c r="G205" s="30">
        <f t="shared" si="50"/>
        <v>1.0974768518518519E-3</v>
      </c>
      <c r="H205" s="30">
        <f t="shared" si="57"/>
        <v>1.1818981481481481E-3</v>
      </c>
      <c r="I205" s="30">
        <f t="shared" si="58"/>
        <v>1.3507407407407409E-3</v>
      </c>
      <c r="J205" s="30">
        <f t="shared" si="51"/>
        <v>1.5195833333333333E-3</v>
      </c>
      <c r="K205" s="27">
        <f t="shared" si="52"/>
        <v>1.6884259259259259E-3</v>
      </c>
      <c r="L205" s="27">
        <f t="shared" si="53"/>
        <v>1.7728472222222223E-3</v>
      </c>
      <c r="M205" s="24">
        <f t="shared" si="54"/>
        <v>2.0261111111111109E-3</v>
      </c>
    </row>
    <row r="206" spans="1:13" x14ac:dyDescent="0.25">
      <c r="A206" s="12"/>
      <c r="B206" s="33" t="s">
        <v>23</v>
      </c>
      <c r="C206" s="42" t="s">
        <v>217</v>
      </c>
      <c r="D206" s="36">
        <f t="shared" si="55"/>
        <v>8.345312500000001E-4</v>
      </c>
      <c r="E206" s="30">
        <f t="shared" si="56"/>
        <v>8.7427083333333345E-4</v>
      </c>
      <c r="F206" s="30">
        <f t="shared" si="49"/>
        <v>9.9348958333333342E-4</v>
      </c>
      <c r="G206" s="30">
        <f t="shared" si="50"/>
        <v>1.0332291666666669E-3</v>
      </c>
      <c r="H206" s="30">
        <f t="shared" si="57"/>
        <v>1.1127083333333334E-3</v>
      </c>
      <c r="I206" s="30">
        <f t="shared" si="58"/>
        <v>1.2716666666666668E-3</v>
      </c>
      <c r="J206" s="30">
        <f t="shared" si="51"/>
        <v>1.4306250000000003E-3</v>
      </c>
      <c r="K206" s="27">
        <f t="shared" si="52"/>
        <v>1.5895833333333335E-3</v>
      </c>
      <c r="L206" s="27">
        <f t="shared" si="53"/>
        <v>1.6690625000000002E-3</v>
      </c>
      <c r="M206" s="24">
        <f t="shared" si="54"/>
        <v>1.9075000000000001E-3</v>
      </c>
    </row>
    <row r="207" spans="1:13" x14ac:dyDescent="0.25">
      <c r="A207" s="12"/>
      <c r="B207" s="33" t="s">
        <v>25</v>
      </c>
      <c r="C207" s="42" t="s">
        <v>218</v>
      </c>
      <c r="D207" s="36">
        <f t="shared" si="55"/>
        <v>8.0038194444444438E-4</v>
      </c>
      <c r="E207" s="30">
        <f t="shared" si="56"/>
        <v>8.3849537037037041E-4</v>
      </c>
      <c r="F207" s="30">
        <f t="shared" si="49"/>
        <v>9.5283564814814807E-4</v>
      </c>
      <c r="G207" s="30">
        <f t="shared" si="50"/>
        <v>9.90949074074074E-4</v>
      </c>
      <c r="H207" s="30">
        <f t="shared" si="57"/>
        <v>1.0671759259259258E-3</v>
      </c>
      <c r="I207" s="30">
        <f t="shared" si="58"/>
        <v>1.2196296296296295E-3</v>
      </c>
      <c r="J207" s="30">
        <f t="shared" si="51"/>
        <v>1.3720833333333332E-3</v>
      </c>
      <c r="K207" s="27">
        <f t="shared" si="52"/>
        <v>1.5245370370370369E-3</v>
      </c>
      <c r="L207" s="27">
        <f t="shared" si="53"/>
        <v>1.6007638888888888E-3</v>
      </c>
      <c r="M207" s="24">
        <f t="shared" si="54"/>
        <v>1.8294444444444443E-3</v>
      </c>
    </row>
    <row r="208" spans="1:13" x14ac:dyDescent="0.25">
      <c r="A208" s="12"/>
      <c r="B208" s="33" t="s">
        <v>27</v>
      </c>
      <c r="C208" s="42" t="s">
        <v>219</v>
      </c>
      <c r="D208" s="36">
        <f t="shared" si="55"/>
        <v>9.4743055555555542E-4</v>
      </c>
      <c r="E208" s="30">
        <f t="shared" si="56"/>
        <v>9.9254629629629628E-4</v>
      </c>
      <c r="F208" s="30">
        <f t="shared" si="49"/>
        <v>1.1278935185185183E-3</v>
      </c>
      <c r="G208" s="30">
        <f t="shared" si="50"/>
        <v>1.1730092592592591E-3</v>
      </c>
      <c r="H208" s="30">
        <f t="shared" si="57"/>
        <v>1.2632407407407406E-3</v>
      </c>
      <c r="I208" s="30">
        <f t="shared" si="58"/>
        <v>1.4437037037037036E-3</v>
      </c>
      <c r="J208" s="30">
        <f t="shared" si="51"/>
        <v>1.6241666666666663E-3</v>
      </c>
      <c r="K208" s="27">
        <f t="shared" si="52"/>
        <v>1.8046296296296293E-3</v>
      </c>
      <c r="L208" s="27">
        <f t="shared" si="53"/>
        <v>1.8948611111111108E-3</v>
      </c>
      <c r="M208" s="24">
        <f t="shared" si="54"/>
        <v>2.1655555555555551E-3</v>
      </c>
    </row>
    <row r="209" spans="1:13" x14ac:dyDescent="0.25">
      <c r="A209" s="12"/>
      <c r="B209" s="33" t="s">
        <v>29</v>
      </c>
      <c r="C209" s="42" t="s">
        <v>220</v>
      </c>
      <c r="D209" s="36">
        <f t="shared" si="55"/>
        <v>8.0281249999999992E-4</v>
      </c>
      <c r="E209" s="30">
        <f t="shared" si="56"/>
        <v>8.410416666666667E-4</v>
      </c>
      <c r="F209" s="30">
        <f t="shared" si="49"/>
        <v>9.5572916666666658E-4</v>
      </c>
      <c r="G209" s="30">
        <f t="shared" si="50"/>
        <v>9.9395833333333324E-4</v>
      </c>
      <c r="H209" s="30">
        <f t="shared" si="57"/>
        <v>1.0704166666666666E-3</v>
      </c>
      <c r="I209" s="30">
        <f t="shared" si="58"/>
        <v>1.2233333333333332E-3</v>
      </c>
      <c r="J209" s="30">
        <f t="shared" si="51"/>
        <v>1.3762499999999999E-3</v>
      </c>
      <c r="K209" s="27">
        <f t="shared" si="52"/>
        <v>1.5291666666666665E-3</v>
      </c>
      <c r="L209" s="27">
        <f t="shared" si="53"/>
        <v>1.6056249999999998E-3</v>
      </c>
      <c r="M209" s="24">
        <f t="shared" si="54"/>
        <v>1.8349999999999998E-3</v>
      </c>
    </row>
    <row r="210" spans="1:13" x14ac:dyDescent="0.25">
      <c r="A210" s="12"/>
      <c r="B210" s="33" t="s">
        <v>31</v>
      </c>
      <c r="C210" s="42" t="s">
        <v>221</v>
      </c>
      <c r="D210" s="36">
        <f t="shared" si="55"/>
        <v>8.124131944444446E-4</v>
      </c>
      <c r="E210" s="30">
        <f t="shared" si="56"/>
        <v>8.5109953703703725E-4</v>
      </c>
      <c r="F210" s="30">
        <f t="shared" si="49"/>
        <v>9.671585648148149E-4</v>
      </c>
      <c r="G210" s="30">
        <f t="shared" si="50"/>
        <v>1.0058449074074076E-3</v>
      </c>
      <c r="H210" s="30">
        <f t="shared" si="57"/>
        <v>1.0832175925925927E-3</v>
      </c>
      <c r="I210" s="30">
        <f t="shared" si="58"/>
        <v>1.2379629629629633E-3</v>
      </c>
      <c r="J210" s="30">
        <f t="shared" si="51"/>
        <v>1.3927083333333335E-3</v>
      </c>
      <c r="K210" s="27">
        <f t="shared" si="52"/>
        <v>1.5474537037037039E-3</v>
      </c>
      <c r="L210" s="27">
        <f t="shared" si="53"/>
        <v>1.6248263888888892E-3</v>
      </c>
      <c r="M210" s="24">
        <f t="shared" si="54"/>
        <v>1.8569444444444445E-3</v>
      </c>
    </row>
    <row r="211" spans="1:13" x14ac:dyDescent="0.25">
      <c r="A211" s="12"/>
      <c r="B211" s="33" t="s">
        <v>33</v>
      </c>
      <c r="C211" s="42" t="s">
        <v>222</v>
      </c>
      <c r="D211" s="36">
        <f t="shared" si="55"/>
        <v>7.7838541666666659E-4</v>
      </c>
      <c r="E211" s="30">
        <f t="shared" si="56"/>
        <v>8.1545138888888878E-4</v>
      </c>
      <c r="F211" s="30">
        <f t="shared" si="49"/>
        <v>9.2664930555555534E-4</v>
      </c>
      <c r="G211" s="30">
        <f t="shared" si="50"/>
        <v>9.6371527777777764E-4</v>
      </c>
      <c r="H211" s="30">
        <f t="shared" si="57"/>
        <v>1.0378472222222219E-3</v>
      </c>
      <c r="I211" s="30">
        <f t="shared" si="58"/>
        <v>1.1861111111111109E-3</v>
      </c>
      <c r="J211" s="30">
        <f t="shared" si="51"/>
        <v>1.3343749999999998E-3</v>
      </c>
      <c r="K211" s="27">
        <f t="shared" si="52"/>
        <v>1.4826388888888886E-3</v>
      </c>
      <c r="L211" s="27">
        <f t="shared" si="53"/>
        <v>1.5567708333333332E-3</v>
      </c>
      <c r="M211" s="24">
        <f t="shared" si="54"/>
        <v>1.7791666666666663E-3</v>
      </c>
    </row>
    <row r="212" spans="1:13" ht="15.75" thickBot="1" x14ac:dyDescent="0.3">
      <c r="A212" s="13"/>
      <c r="B212" s="39" t="s">
        <v>34</v>
      </c>
      <c r="C212" s="31">
        <v>7.733796296296295E-4</v>
      </c>
      <c r="D212" s="37">
        <f t="shared" si="55"/>
        <v>8.1204861111111104E-4</v>
      </c>
      <c r="E212" s="31">
        <f t="shared" si="56"/>
        <v>8.5071759259259248E-4</v>
      </c>
      <c r="F212" s="31">
        <f t="shared" si="49"/>
        <v>9.6672453703703688E-4</v>
      </c>
      <c r="G212" s="31">
        <f t="shared" si="50"/>
        <v>1.0053935185185183E-3</v>
      </c>
      <c r="H212" s="31">
        <f t="shared" si="57"/>
        <v>1.0827314814814812E-3</v>
      </c>
      <c r="I212" s="31">
        <f t="shared" si="58"/>
        <v>1.2374074074074073E-3</v>
      </c>
      <c r="J212" s="31">
        <f t="shared" si="51"/>
        <v>1.3920833333333331E-3</v>
      </c>
      <c r="K212" s="28">
        <f t="shared" si="52"/>
        <v>1.546759259259259E-3</v>
      </c>
      <c r="L212" s="28">
        <f t="shared" si="53"/>
        <v>1.6240972222222221E-3</v>
      </c>
      <c r="M212" s="25">
        <f t="shared" si="54"/>
        <v>1.8561111111111107E-3</v>
      </c>
    </row>
    <row r="213" spans="1:13" x14ac:dyDescent="0.25">
      <c r="A213" s="11" t="s">
        <v>223</v>
      </c>
      <c r="B213" s="32" t="s">
        <v>17</v>
      </c>
      <c r="C213" s="41" t="s">
        <v>224</v>
      </c>
      <c r="D213" s="35">
        <f t="shared" ref="D213:D276" si="59">C213*107%</f>
        <v>2.034857638888889E-3</v>
      </c>
      <c r="E213" s="29">
        <f t="shared" si="30"/>
        <v>2.0919097222222224E-3</v>
      </c>
      <c r="F213" s="29">
        <f t="shared" si="49"/>
        <v>2.3771701388888892E-3</v>
      </c>
      <c r="G213" s="29">
        <f t="shared" si="50"/>
        <v>2.4722569444444445E-3</v>
      </c>
      <c r="H213" s="29">
        <f t="shared" si="31"/>
        <v>2.6624305555555555E-3</v>
      </c>
      <c r="I213" s="29">
        <f t="shared" si="58"/>
        <v>3.0427777777777779E-3</v>
      </c>
      <c r="J213" s="29">
        <f t="shared" si="51"/>
        <v>3.4231250000000004E-3</v>
      </c>
      <c r="K213" s="26">
        <f t="shared" si="52"/>
        <v>3.8034722222222224E-3</v>
      </c>
      <c r="L213" s="26">
        <f t="shared" si="53"/>
        <v>3.9936458333333334E-3</v>
      </c>
      <c r="M213" s="23">
        <f t="shared" si="54"/>
        <v>4.5641666666666669E-3</v>
      </c>
    </row>
    <row r="214" spans="1:13" x14ac:dyDescent="0.25">
      <c r="A214" s="12"/>
      <c r="B214" s="33" t="s">
        <v>19</v>
      </c>
      <c r="C214" s="42" t="s">
        <v>225</v>
      </c>
      <c r="D214" s="36">
        <f t="shared" si="59"/>
        <v>1.9730601851851853E-3</v>
      </c>
      <c r="E214" s="30">
        <f t="shared" si="30"/>
        <v>2.0283796296296295E-3</v>
      </c>
      <c r="F214" s="30">
        <f t="shared" si="49"/>
        <v>2.3049768518518519E-3</v>
      </c>
      <c r="G214" s="30">
        <f t="shared" si="50"/>
        <v>2.3971759259259259E-3</v>
      </c>
      <c r="H214" s="30">
        <f t="shared" si="31"/>
        <v>2.5815740740740738E-3</v>
      </c>
      <c r="I214" s="30">
        <f t="shared" si="58"/>
        <v>2.9503703703703706E-3</v>
      </c>
      <c r="J214" s="30">
        <f t="shared" si="51"/>
        <v>3.3191666666666664E-3</v>
      </c>
      <c r="K214" s="27">
        <f t="shared" si="52"/>
        <v>3.6879629629629628E-3</v>
      </c>
      <c r="L214" s="27">
        <f t="shared" si="53"/>
        <v>3.8723611111111111E-3</v>
      </c>
      <c r="M214" s="24">
        <f t="shared" si="54"/>
        <v>4.425555555555555E-3</v>
      </c>
    </row>
    <row r="215" spans="1:13" x14ac:dyDescent="0.25">
      <c r="A215" s="12"/>
      <c r="B215" s="33" t="s">
        <v>21</v>
      </c>
      <c r="C215" s="42" t="s">
        <v>226</v>
      </c>
      <c r="D215" s="36">
        <f t="shared" si="59"/>
        <v>1.7590601851851853E-3</v>
      </c>
      <c r="E215" s="30">
        <f t="shared" si="30"/>
        <v>1.8083796296296298E-3</v>
      </c>
      <c r="F215" s="30">
        <f t="shared" si="49"/>
        <v>2.0549768518518521E-3</v>
      </c>
      <c r="G215" s="30">
        <f t="shared" si="50"/>
        <v>2.137175925925926E-3</v>
      </c>
      <c r="H215" s="30">
        <f t="shared" si="31"/>
        <v>2.3015740740740739E-3</v>
      </c>
      <c r="I215" s="30">
        <f t="shared" si="58"/>
        <v>2.6303703703703706E-3</v>
      </c>
      <c r="J215" s="30">
        <f t="shared" si="51"/>
        <v>2.9591666666666668E-3</v>
      </c>
      <c r="K215" s="27">
        <f t="shared" si="52"/>
        <v>3.287962962962963E-3</v>
      </c>
      <c r="L215" s="27">
        <f t="shared" si="53"/>
        <v>3.4523611111111113E-3</v>
      </c>
      <c r="M215" s="24">
        <f t="shared" si="54"/>
        <v>3.9455555555555554E-3</v>
      </c>
    </row>
    <row r="216" spans="1:13" x14ac:dyDescent="0.25">
      <c r="A216" s="12"/>
      <c r="B216" s="33" t="s">
        <v>23</v>
      </c>
      <c r="C216" s="42" t="s">
        <v>227</v>
      </c>
      <c r="D216" s="36">
        <f t="shared" si="59"/>
        <v>1.6812870370370371E-3</v>
      </c>
      <c r="E216" s="30">
        <f t="shared" si="30"/>
        <v>1.728425925925926E-3</v>
      </c>
      <c r="F216" s="30">
        <f t="shared" si="49"/>
        <v>1.9641203703703704E-3</v>
      </c>
      <c r="G216" s="30">
        <f t="shared" si="50"/>
        <v>2.0426851851851851E-3</v>
      </c>
      <c r="H216" s="30">
        <f t="shared" si="31"/>
        <v>2.1998148148148146E-3</v>
      </c>
      <c r="I216" s="30">
        <f t="shared" si="58"/>
        <v>2.5140740740740744E-3</v>
      </c>
      <c r="J216" s="30">
        <f t="shared" si="51"/>
        <v>2.8283333333333333E-3</v>
      </c>
      <c r="K216" s="27">
        <f t="shared" si="52"/>
        <v>3.1425925925925927E-3</v>
      </c>
      <c r="L216" s="27">
        <f t="shared" si="53"/>
        <v>3.2997222222222226E-3</v>
      </c>
      <c r="M216" s="24">
        <f t="shared" si="54"/>
        <v>3.7711111111111109E-3</v>
      </c>
    </row>
    <row r="217" spans="1:13" x14ac:dyDescent="0.25">
      <c r="A217" s="12"/>
      <c r="B217" s="33" t="s">
        <v>25</v>
      </c>
      <c r="C217" s="42" t="s">
        <v>228</v>
      </c>
      <c r="D217" s="36">
        <f t="shared" si="59"/>
        <v>1.5735439814814813E-3</v>
      </c>
      <c r="E217" s="30">
        <f t="shared" si="30"/>
        <v>1.617662037037037E-3</v>
      </c>
      <c r="F217" s="30">
        <f t="shared" si="49"/>
        <v>1.8382523148148145E-3</v>
      </c>
      <c r="G217" s="30">
        <f t="shared" si="50"/>
        <v>1.9117824074074072E-3</v>
      </c>
      <c r="H217" s="30">
        <f t="shared" si="31"/>
        <v>2.0588425925925921E-3</v>
      </c>
      <c r="I217" s="30">
        <f t="shared" si="58"/>
        <v>2.352962962962963E-3</v>
      </c>
      <c r="J217" s="30">
        <f t="shared" si="51"/>
        <v>2.6470833333333329E-3</v>
      </c>
      <c r="K217" s="27">
        <f t="shared" si="52"/>
        <v>2.9412037037037033E-3</v>
      </c>
      <c r="L217" s="27">
        <f t="shared" si="53"/>
        <v>3.0882638888888887E-3</v>
      </c>
      <c r="M217" s="24">
        <f t="shared" si="54"/>
        <v>3.5294444444444436E-3</v>
      </c>
    </row>
    <row r="218" spans="1:13" x14ac:dyDescent="0.25">
      <c r="A218" s="12"/>
      <c r="B218" s="33" t="s">
        <v>27</v>
      </c>
      <c r="C218" s="42" t="s">
        <v>229</v>
      </c>
      <c r="D218" s="36">
        <f t="shared" si="59"/>
        <v>1.8999930555555556E-3</v>
      </c>
      <c r="E218" s="30">
        <f t="shared" si="30"/>
        <v>1.9532638888888889E-3</v>
      </c>
      <c r="F218" s="30">
        <f t="shared" si="49"/>
        <v>2.2196180555555554E-3</v>
      </c>
      <c r="G218" s="30">
        <f t="shared" si="50"/>
        <v>2.3084027777777777E-3</v>
      </c>
      <c r="H218" s="30">
        <f t="shared" si="31"/>
        <v>2.4859722222222219E-3</v>
      </c>
      <c r="I218" s="30">
        <f t="shared" si="58"/>
        <v>2.8411111111111111E-3</v>
      </c>
      <c r="J218" s="30">
        <f t="shared" si="51"/>
        <v>3.1962499999999999E-3</v>
      </c>
      <c r="K218" s="27">
        <f t="shared" si="52"/>
        <v>3.5513888888888887E-3</v>
      </c>
      <c r="L218" s="27">
        <f t="shared" si="53"/>
        <v>3.7289583333333333E-3</v>
      </c>
      <c r="M218" s="24">
        <f t="shared" si="54"/>
        <v>4.2616666666666662E-3</v>
      </c>
    </row>
    <row r="219" spans="1:13" x14ac:dyDescent="0.25">
      <c r="A219" s="12"/>
      <c r="B219" s="33" t="s">
        <v>29</v>
      </c>
      <c r="C219" s="42" t="s">
        <v>230</v>
      </c>
      <c r="D219" s="36">
        <f t="shared" si="59"/>
        <v>1.7100185185185187E-3</v>
      </c>
      <c r="E219" s="30">
        <f t="shared" si="30"/>
        <v>1.7579629629629631E-3</v>
      </c>
      <c r="F219" s="30">
        <f t="shared" si="49"/>
        <v>1.9976851851851852E-3</v>
      </c>
      <c r="G219" s="30">
        <f t="shared" si="50"/>
        <v>2.0775925925925927E-3</v>
      </c>
      <c r="H219" s="30">
        <f t="shared" si="31"/>
        <v>2.2374074074074076E-3</v>
      </c>
      <c r="I219" s="30">
        <f t="shared" si="58"/>
        <v>2.5570370370370374E-3</v>
      </c>
      <c r="J219" s="30">
        <f t="shared" si="51"/>
        <v>2.8766666666666667E-3</v>
      </c>
      <c r="K219" s="27">
        <f t="shared" si="52"/>
        <v>3.1962962962962965E-3</v>
      </c>
      <c r="L219" s="27">
        <f t="shared" si="53"/>
        <v>3.3561111111111114E-3</v>
      </c>
      <c r="M219" s="24">
        <f t="shared" si="54"/>
        <v>3.8355555555555556E-3</v>
      </c>
    </row>
    <row r="220" spans="1:13" x14ac:dyDescent="0.25">
      <c r="A220" s="12"/>
      <c r="B220" s="33" t="s">
        <v>31</v>
      </c>
      <c r="C220" s="42" t="s">
        <v>231</v>
      </c>
      <c r="D220" s="36">
        <f t="shared" si="59"/>
        <v>1.6744756944444446E-3</v>
      </c>
      <c r="E220" s="30">
        <f t="shared" si="30"/>
        <v>1.7214236111111113E-3</v>
      </c>
      <c r="F220" s="30">
        <f t="shared" si="49"/>
        <v>1.9561631944444444E-3</v>
      </c>
      <c r="G220" s="30">
        <f t="shared" si="50"/>
        <v>2.0344097222222222E-3</v>
      </c>
      <c r="H220" s="30">
        <f t="shared" si="31"/>
        <v>2.1909027777777777E-3</v>
      </c>
      <c r="I220" s="30">
        <f t="shared" si="58"/>
        <v>2.5038888888888888E-3</v>
      </c>
      <c r="J220" s="30">
        <f t="shared" si="51"/>
        <v>2.8168749999999999E-3</v>
      </c>
      <c r="K220" s="27">
        <f t="shared" si="52"/>
        <v>3.129861111111111E-3</v>
      </c>
      <c r="L220" s="27">
        <f t="shared" si="53"/>
        <v>3.2863541666666666E-3</v>
      </c>
      <c r="M220" s="24">
        <f t="shared" si="54"/>
        <v>3.7558333333333332E-3</v>
      </c>
    </row>
    <row r="221" spans="1:13" x14ac:dyDescent="0.25">
      <c r="A221" s="12"/>
      <c r="B221" s="33" t="s">
        <v>33</v>
      </c>
      <c r="C221" s="30">
        <v>1.6945601851851852E-3</v>
      </c>
      <c r="D221" s="36">
        <f t="shared" si="59"/>
        <v>1.8131793981481484E-3</v>
      </c>
      <c r="E221" s="30">
        <f t="shared" si="30"/>
        <v>1.8640162037037039E-3</v>
      </c>
      <c r="F221" s="30">
        <f t="shared" si="49"/>
        <v>2.1182002314814813E-3</v>
      </c>
      <c r="G221" s="30">
        <f t="shared" si="50"/>
        <v>2.202928240740741E-3</v>
      </c>
      <c r="H221" s="30">
        <f t="shared" si="31"/>
        <v>2.372384259259259E-3</v>
      </c>
      <c r="I221" s="30">
        <f t="shared" si="58"/>
        <v>2.7112962962962967E-3</v>
      </c>
      <c r="J221" s="30">
        <f t="shared" si="51"/>
        <v>3.0502083333333336E-3</v>
      </c>
      <c r="K221" s="27">
        <f t="shared" si="52"/>
        <v>3.3891203703703705E-3</v>
      </c>
      <c r="L221" s="27">
        <f t="shared" si="53"/>
        <v>3.5585763888888893E-3</v>
      </c>
      <c r="M221" s="24">
        <f t="shared" si="54"/>
        <v>4.0669444444444442E-3</v>
      </c>
    </row>
    <row r="222" spans="1:13" ht="15.75" thickBot="1" x14ac:dyDescent="0.3">
      <c r="A222" s="13"/>
      <c r="B222" s="39" t="s">
        <v>34</v>
      </c>
      <c r="C222" s="31">
        <v>1.4182870370370371E-3</v>
      </c>
      <c r="D222" s="37">
        <f t="shared" si="59"/>
        <v>1.5175671296296298E-3</v>
      </c>
      <c r="E222" s="31">
        <f t="shared" si="30"/>
        <v>1.560115740740741E-3</v>
      </c>
      <c r="F222" s="31">
        <f t="shared" si="49"/>
        <v>1.7728587962962965E-3</v>
      </c>
      <c r="G222" s="31">
        <f t="shared" si="50"/>
        <v>1.8437731481481484E-3</v>
      </c>
      <c r="H222" s="31">
        <f t="shared" si="31"/>
        <v>1.9856018518518517E-3</v>
      </c>
      <c r="I222" s="31">
        <f t="shared" si="58"/>
        <v>2.2692592592592595E-3</v>
      </c>
      <c r="J222" s="31">
        <f t="shared" si="51"/>
        <v>2.5529166666666669E-3</v>
      </c>
      <c r="K222" s="28">
        <f t="shared" si="52"/>
        <v>2.8365740740740743E-3</v>
      </c>
      <c r="L222" s="28">
        <f t="shared" si="53"/>
        <v>2.9784027777777782E-3</v>
      </c>
      <c r="M222" s="25">
        <f t="shared" si="54"/>
        <v>3.403888888888889E-3</v>
      </c>
    </row>
    <row r="223" spans="1:13" x14ac:dyDescent="0.25">
      <c r="A223" s="11" t="s">
        <v>232</v>
      </c>
      <c r="B223" s="32" t="s">
        <v>17</v>
      </c>
      <c r="C223" s="41" t="s">
        <v>233</v>
      </c>
      <c r="D223" s="35">
        <f t="shared" ref="D223:D232" si="60">C223*105%</f>
        <v>2.2567708333333337E-3</v>
      </c>
      <c r="E223" s="29">
        <f t="shared" ref="E223:E232" si="61">C223*110%</f>
        <v>2.3642361111111117E-3</v>
      </c>
      <c r="F223" s="29">
        <f t="shared" si="49"/>
        <v>2.6866319444444446E-3</v>
      </c>
      <c r="G223" s="29">
        <f t="shared" si="50"/>
        <v>2.7940972222222226E-3</v>
      </c>
      <c r="H223" s="29">
        <f t="shared" ref="H223:H232" si="62">C223*140%</f>
        <v>3.009027777777778E-3</v>
      </c>
      <c r="I223" s="29">
        <f t="shared" si="58"/>
        <v>3.4388888888888893E-3</v>
      </c>
      <c r="J223" s="29">
        <f t="shared" si="51"/>
        <v>3.8687500000000007E-3</v>
      </c>
      <c r="K223" s="26">
        <f t="shared" si="52"/>
        <v>4.2986111111111116E-3</v>
      </c>
      <c r="L223" s="26">
        <f t="shared" si="53"/>
        <v>4.5135416666666674E-3</v>
      </c>
      <c r="M223" s="23">
        <f t="shared" si="54"/>
        <v>5.1583333333333333E-3</v>
      </c>
    </row>
    <row r="224" spans="1:13" x14ac:dyDescent="0.25">
      <c r="A224" s="12"/>
      <c r="B224" s="33" t="s">
        <v>19</v>
      </c>
      <c r="C224" s="42" t="s">
        <v>234</v>
      </c>
      <c r="D224" s="36">
        <f t="shared" si="60"/>
        <v>2.1347569444444448E-3</v>
      </c>
      <c r="E224" s="30">
        <f t="shared" si="61"/>
        <v>2.2364120370370372E-3</v>
      </c>
      <c r="F224" s="30">
        <f t="shared" si="49"/>
        <v>2.5413773148148149E-3</v>
      </c>
      <c r="G224" s="30">
        <f t="shared" si="50"/>
        <v>2.6430324074074077E-3</v>
      </c>
      <c r="H224" s="30">
        <f t="shared" si="62"/>
        <v>2.8463425925925926E-3</v>
      </c>
      <c r="I224" s="30">
        <f t="shared" si="58"/>
        <v>3.2529629629629631E-3</v>
      </c>
      <c r="J224" s="30">
        <f t="shared" si="51"/>
        <v>3.6595833333333337E-3</v>
      </c>
      <c r="K224" s="27">
        <f t="shared" si="52"/>
        <v>4.0662037037037038E-3</v>
      </c>
      <c r="L224" s="27">
        <f t="shared" si="53"/>
        <v>4.2695138888888895E-3</v>
      </c>
      <c r="M224" s="24">
        <f t="shared" si="54"/>
        <v>4.8794444444444441E-3</v>
      </c>
    </row>
    <row r="225" spans="1:13" x14ac:dyDescent="0.25">
      <c r="A225" s="12"/>
      <c r="B225" s="33" t="s">
        <v>21</v>
      </c>
      <c r="C225" s="42" t="s">
        <v>235</v>
      </c>
      <c r="D225" s="36">
        <f t="shared" si="60"/>
        <v>2.105711805555556E-3</v>
      </c>
      <c r="E225" s="30">
        <f t="shared" si="61"/>
        <v>2.2059837962962966E-3</v>
      </c>
      <c r="F225" s="30">
        <f t="shared" si="49"/>
        <v>2.5067997685185184E-3</v>
      </c>
      <c r="G225" s="30">
        <f t="shared" si="50"/>
        <v>2.6070717592592595E-3</v>
      </c>
      <c r="H225" s="30">
        <f t="shared" si="62"/>
        <v>2.8076157407407407E-3</v>
      </c>
      <c r="I225" s="30">
        <f t="shared" si="58"/>
        <v>3.2087037037037041E-3</v>
      </c>
      <c r="J225" s="30">
        <f t="shared" si="51"/>
        <v>3.609791666666667E-3</v>
      </c>
      <c r="K225" s="27">
        <f t="shared" si="52"/>
        <v>4.0108796296296299E-3</v>
      </c>
      <c r="L225" s="27">
        <f t="shared" si="53"/>
        <v>4.211423611111112E-3</v>
      </c>
      <c r="M225" s="24">
        <f t="shared" si="54"/>
        <v>4.8130555555555557E-3</v>
      </c>
    </row>
    <row r="226" spans="1:13" x14ac:dyDescent="0.25">
      <c r="A226" s="12"/>
      <c r="B226" s="33" t="s">
        <v>23</v>
      </c>
      <c r="C226" s="42" t="s">
        <v>236</v>
      </c>
      <c r="D226" s="36">
        <f t="shared" si="60"/>
        <v>1.8021354166666665E-3</v>
      </c>
      <c r="E226" s="30">
        <f t="shared" si="61"/>
        <v>1.8879513888888887E-3</v>
      </c>
      <c r="F226" s="30">
        <f t="shared" si="49"/>
        <v>2.1453993055555553E-3</v>
      </c>
      <c r="G226" s="30">
        <f t="shared" si="50"/>
        <v>2.2312152777777773E-3</v>
      </c>
      <c r="H226" s="30">
        <f t="shared" si="62"/>
        <v>2.4028472222222216E-3</v>
      </c>
      <c r="I226" s="30">
        <f t="shared" si="58"/>
        <v>2.7461111111111106E-3</v>
      </c>
      <c r="J226" s="30">
        <f t="shared" si="51"/>
        <v>3.0893749999999997E-3</v>
      </c>
      <c r="K226" s="27">
        <f t="shared" si="52"/>
        <v>3.4326388888888883E-3</v>
      </c>
      <c r="L226" s="27">
        <f t="shared" si="53"/>
        <v>3.604270833333333E-3</v>
      </c>
      <c r="M226" s="24">
        <f t="shared" si="54"/>
        <v>4.1191666666666659E-3</v>
      </c>
    </row>
    <row r="227" spans="1:13" x14ac:dyDescent="0.25">
      <c r="A227" s="12"/>
      <c r="B227" s="33" t="s">
        <v>25</v>
      </c>
      <c r="C227" s="42" t="s">
        <v>237</v>
      </c>
      <c r="D227" s="36">
        <f t="shared" si="60"/>
        <v>1.749027777777778E-3</v>
      </c>
      <c r="E227" s="30">
        <f t="shared" si="61"/>
        <v>1.832314814814815E-3</v>
      </c>
      <c r="F227" s="30">
        <f t="shared" si="49"/>
        <v>2.0821759259259261E-3</v>
      </c>
      <c r="G227" s="30">
        <f t="shared" si="50"/>
        <v>2.1654629629629632E-3</v>
      </c>
      <c r="H227" s="30">
        <f t="shared" si="62"/>
        <v>2.332037037037037E-3</v>
      </c>
      <c r="I227" s="30">
        <f t="shared" si="58"/>
        <v>2.6651851851851854E-3</v>
      </c>
      <c r="J227" s="30">
        <f t="shared" si="51"/>
        <v>2.9983333333333338E-3</v>
      </c>
      <c r="K227" s="27">
        <f t="shared" si="52"/>
        <v>3.3314814814814817E-3</v>
      </c>
      <c r="L227" s="27">
        <f t="shared" si="53"/>
        <v>3.4980555555555559E-3</v>
      </c>
      <c r="M227" s="24">
        <f t="shared" si="54"/>
        <v>3.997777777777778E-3</v>
      </c>
    </row>
    <row r="228" spans="1:13" x14ac:dyDescent="0.25">
      <c r="A228" s="12"/>
      <c r="B228" s="33" t="s">
        <v>27</v>
      </c>
      <c r="C228" s="42" t="s">
        <v>238</v>
      </c>
      <c r="D228" s="36">
        <f t="shared" si="60"/>
        <v>2.0766666666666663E-3</v>
      </c>
      <c r="E228" s="30">
        <f t="shared" si="61"/>
        <v>2.1755555555555556E-3</v>
      </c>
      <c r="F228" s="30">
        <f t="shared" si="49"/>
        <v>2.472222222222222E-3</v>
      </c>
      <c r="G228" s="30">
        <f t="shared" si="50"/>
        <v>2.5711111111111108E-3</v>
      </c>
      <c r="H228" s="30">
        <f t="shared" si="62"/>
        <v>2.7688888888888884E-3</v>
      </c>
      <c r="I228" s="30">
        <f t="shared" si="58"/>
        <v>3.1644444444444441E-3</v>
      </c>
      <c r="J228" s="30">
        <f t="shared" si="51"/>
        <v>3.5599999999999998E-3</v>
      </c>
      <c r="K228" s="27">
        <f t="shared" si="52"/>
        <v>3.955555555555555E-3</v>
      </c>
      <c r="L228" s="27">
        <f t="shared" si="53"/>
        <v>4.1533333333333327E-3</v>
      </c>
      <c r="M228" s="24">
        <f t="shared" si="54"/>
        <v>4.7466666666666655E-3</v>
      </c>
    </row>
    <row r="229" spans="1:13" x14ac:dyDescent="0.25">
      <c r="A229" s="12"/>
      <c r="B229" s="33" t="s">
        <v>29</v>
      </c>
      <c r="C229" s="42" t="s">
        <v>239</v>
      </c>
      <c r="D229" s="36">
        <f t="shared" si="60"/>
        <v>1.8366493055555556E-3</v>
      </c>
      <c r="E229" s="30">
        <f t="shared" si="61"/>
        <v>1.9241087962962964E-3</v>
      </c>
      <c r="F229" s="30">
        <f t="shared" si="49"/>
        <v>2.1864872685185186E-3</v>
      </c>
      <c r="G229" s="30">
        <f t="shared" si="50"/>
        <v>2.2739467592592594E-3</v>
      </c>
      <c r="H229" s="30">
        <f t="shared" si="62"/>
        <v>2.4488657407407406E-3</v>
      </c>
      <c r="I229" s="30">
        <f t="shared" si="58"/>
        <v>2.7987037037037039E-3</v>
      </c>
      <c r="J229" s="30">
        <f t="shared" si="51"/>
        <v>3.1485416666666667E-3</v>
      </c>
      <c r="K229" s="27">
        <f t="shared" si="52"/>
        <v>3.4983796296296295E-3</v>
      </c>
      <c r="L229" s="27">
        <f t="shared" si="53"/>
        <v>3.6732986111111111E-3</v>
      </c>
      <c r="M229" s="24">
        <f t="shared" si="54"/>
        <v>4.1980555555555556E-3</v>
      </c>
    </row>
    <row r="230" spans="1:13" x14ac:dyDescent="0.25">
      <c r="A230" s="12"/>
      <c r="B230" s="33" t="s">
        <v>31</v>
      </c>
      <c r="C230" s="42" t="s">
        <v>240</v>
      </c>
      <c r="D230" s="36">
        <f t="shared" si="60"/>
        <v>1.884166666666667E-3</v>
      </c>
      <c r="E230" s="30">
        <f t="shared" si="61"/>
        <v>1.9738888888888892E-3</v>
      </c>
      <c r="F230" s="30">
        <f t="shared" si="49"/>
        <v>2.2430555555555559E-3</v>
      </c>
      <c r="G230" s="30">
        <f t="shared" si="50"/>
        <v>2.3327777777777782E-3</v>
      </c>
      <c r="H230" s="30">
        <f t="shared" si="62"/>
        <v>2.5122222222222225E-3</v>
      </c>
      <c r="I230" s="30">
        <f t="shared" si="58"/>
        <v>2.8711111111111116E-3</v>
      </c>
      <c r="J230" s="30">
        <f t="shared" si="51"/>
        <v>3.2300000000000002E-3</v>
      </c>
      <c r="K230" s="27">
        <f t="shared" si="52"/>
        <v>3.5888888888888893E-3</v>
      </c>
      <c r="L230" s="27">
        <f t="shared" si="53"/>
        <v>3.768333333333334E-3</v>
      </c>
      <c r="M230" s="24">
        <f t="shared" si="54"/>
        <v>4.306666666666667E-3</v>
      </c>
    </row>
    <row r="231" spans="1:13" x14ac:dyDescent="0.25">
      <c r="A231" s="12"/>
      <c r="B231" s="33" t="s">
        <v>33</v>
      </c>
      <c r="C231" s="42" t="s">
        <v>241</v>
      </c>
      <c r="D231" s="36">
        <f t="shared" si="60"/>
        <v>1.7578993055555555E-3</v>
      </c>
      <c r="E231" s="30">
        <f t="shared" si="61"/>
        <v>1.8416087962962965E-3</v>
      </c>
      <c r="F231" s="30">
        <f t="shared" si="49"/>
        <v>2.0927372685185185E-3</v>
      </c>
      <c r="G231" s="30">
        <f t="shared" si="50"/>
        <v>2.1764467592592595E-3</v>
      </c>
      <c r="H231" s="30">
        <f t="shared" si="62"/>
        <v>2.3438657407407405E-3</v>
      </c>
      <c r="I231" s="30">
        <f t="shared" si="58"/>
        <v>2.678703703703704E-3</v>
      </c>
      <c r="J231" s="30">
        <f t="shared" si="51"/>
        <v>3.0135416666666665E-3</v>
      </c>
      <c r="K231" s="27">
        <f t="shared" si="52"/>
        <v>3.3483796296296295E-3</v>
      </c>
      <c r="L231" s="27">
        <f t="shared" si="53"/>
        <v>3.515798611111111E-3</v>
      </c>
      <c r="M231" s="24">
        <f t="shared" si="54"/>
        <v>4.0180555555555551E-3</v>
      </c>
    </row>
    <row r="232" spans="1:13" ht="15.75" thickBot="1" x14ac:dyDescent="0.3">
      <c r="A232" s="13"/>
      <c r="B232" s="39" t="s">
        <v>34</v>
      </c>
      <c r="C232" s="31">
        <v>1.6864583333333334E-3</v>
      </c>
      <c r="D232" s="37">
        <f t="shared" si="60"/>
        <v>1.7707812500000002E-3</v>
      </c>
      <c r="E232" s="31">
        <f t="shared" si="61"/>
        <v>1.855104166666667E-3</v>
      </c>
      <c r="F232" s="31">
        <f t="shared" si="49"/>
        <v>2.1080729166666669E-3</v>
      </c>
      <c r="G232" s="31">
        <f t="shared" si="50"/>
        <v>2.1923958333333335E-3</v>
      </c>
      <c r="H232" s="31">
        <f t="shared" si="62"/>
        <v>2.3610416666666667E-3</v>
      </c>
      <c r="I232" s="31">
        <f t="shared" si="58"/>
        <v>2.6983333333333338E-3</v>
      </c>
      <c r="J232" s="31">
        <f t="shared" si="51"/>
        <v>3.0356250000000001E-3</v>
      </c>
      <c r="K232" s="28">
        <f t="shared" si="52"/>
        <v>3.3729166666666669E-3</v>
      </c>
      <c r="L232" s="28">
        <f t="shared" si="53"/>
        <v>3.5415625000000004E-3</v>
      </c>
      <c r="M232" s="25">
        <f t="shared" si="54"/>
        <v>4.0474999999999999E-3</v>
      </c>
    </row>
    <row r="233" spans="1:13" x14ac:dyDescent="0.25">
      <c r="A233" s="11" t="s">
        <v>242</v>
      </c>
      <c r="B233" s="32" t="s">
        <v>243</v>
      </c>
      <c r="C233" s="41" t="s">
        <v>244</v>
      </c>
      <c r="D233" s="35">
        <f t="shared" si="59"/>
        <v>1.113840277777778E-3</v>
      </c>
      <c r="E233" s="29">
        <f t="shared" si="30"/>
        <v>1.1450694444444449E-3</v>
      </c>
      <c r="F233" s="29">
        <f t="shared" si="49"/>
        <v>1.3012152777777781E-3</v>
      </c>
      <c r="G233" s="29">
        <f t="shared" si="50"/>
        <v>1.3532638888888893E-3</v>
      </c>
      <c r="H233" s="29">
        <f t="shared" si="31"/>
        <v>1.4573611111111113E-3</v>
      </c>
      <c r="I233" s="29">
        <f t="shared" si="58"/>
        <v>1.665555555555556E-3</v>
      </c>
      <c r="J233" s="29">
        <f t="shared" si="51"/>
        <v>1.8737500000000004E-3</v>
      </c>
      <c r="K233" s="26">
        <f t="shared" si="52"/>
        <v>2.0819444444444449E-3</v>
      </c>
      <c r="L233" s="26">
        <f t="shared" si="53"/>
        <v>2.1860416666666673E-3</v>
      </c>
      <c r="M233" s="23">
        <f t="shared" si="54"/>
        <v>2.4983333333333337E-3</v>
      </c>
    </row>
    <row r="234" spans="1:13" x14ac:dyDescent="0.25">
      <c r="A234" s="12"/>
      <c r="B234" s="33" t="s">
        <v>245</v>
      </c>
      <c r="C234" s="42" t="s">
        <v>10</v>
      </c>
      <c r="D234" s="36">
        <f t="shared" si="59"/>
        <v>6.2726273148148146E-4</v>
      </c>
      <c r="E234" s="30">
        <f t="shared" si="30"/>
        <v>6.4484953703703698E-4</v>
      </c>
      <c r="F234" s="30">
        <f t="shared" si="49"/>
        <v>7.3278356481481469E-4</v>
      </c>
      <c r="G234" s="30">
        <f t="shared" si="50"/>
        <v>7.620949074074073E-4</v>
      </c>
      <c r="H234" s="30">
        <f t="shared" si="31"/>
        <v>8.207175925925924E-4</v>
      </c>
      <c r="I234" s="30">
        <f t="shared" si="58"/>
        <v>9.3796296296296293E-4</v>
      </c>
      <c r="J234" s="30">
        <f t="shared" si="51"/>
        <v>1.0552083333333331E-3</v>
      </c>
      <c r="K234" s="27">
        <f t="shared" si="52"/>
        <v>1.1724537037037035E-3</v>
      </c>
      <c r="L234" s="27">
        <f t="shared" si="53"/>
        <v>1.2310763888888888E-3</v>
      </c>
      <c r="M234" s="24">
        <f t="shared" si="54"/>
        <v>1.4069444444444442E-3</v>
      </c>
    </row>
    <row r="235" spans="1:13" x14ac:dyDescent="0.25">
      <c r="A235" s="12"/>
      <c r="B235" s="33" t="s">
        <v>246</v>
      </c>
      <c r="C235" s="42" t="s">
        <v>247</v>
      </c>
      <c r="D235" s="36">
        <f t="shared" si="59"/>
        <v>5.8874768518518521E-4</v>
      </c>
      <c r="E235" s="30">
        <f t="shared" si="30"/>
        <v>6.0525462962962974E-4</v>
      </c>
      <c r="F235" s="30">
        <f t="shared" si="49"/>
        <v>6.8778935185185186E-4</v>
      </c>
      <c r="G235" s="30">
        <f t="shared" si="50"/>
        <v>7.1530092592592598E-4</v>
      </c>
      <c r="H235" s="30">
        <f t="shared" si="31"/>
        <v>7.703240740740741E-4</v>
      </c>
      <c r="I235" s="30">
        <f t="shared" si="58"/>
        <v>8.8037037037037044E-4</v>
      </c>
      <c r="J235" s="30">
        <f t="shared" si="51"/>
        <v>9.9041666666666679E-4</v>
      </c>
      <c r="K235" s="27">
        <f t="shared" si="52"/>
        <v>1.100462962962963E-3</v>
      </c>
      <c r="L235" s="27">
        <f t="shared" si="53"/>
        <v>1.1554861111111113E-3</v>
      </c>
      <c r="M235" s="24">
        <f t="shared" si="54"/>
        <v>1.3205555555555555E-3</v>
      </c>
    </row>
    <row r="236" spans="1:13" x14ac:dyDescent="0.25">
      <c r="A236" s="12"/>
      <c r="B236" s="33" t="s">
        <v>248</v>
      </c>
      <c r="C236" s="42" t="s">
        <v>249</v>
      </c>
      <c r="D236" s="36">
        <f t="shared" si="59"/>
        <v>5.2930324074074078E-4</v>
      </c>
      <c r="E236" s="30">
        <f t="shared" si="30"/>
        <v>5.4414351851851857E-4</v>
      </c>
      <c r="F236" s="30">
        <f t="shared" si="49"/>
        <v>6.1834490740740751E-4</v>
      </c>
      <c r="G236" s="30">
        <f t="shared" si="50"/>
        <v>6.4307870370370376E-4</v>
      </c>
      <c r="H236" s="30">
        <f t="shared" si="31"/>
        <v>6.9254629629629636E-4</v>
      </c>
      <c r="I236" s="30">
        <f t="shared" si="58"/>
        <v>7.9148148148148155E-4</v>
      </c>
      <c r="J236" s="30">
        <f t="shared" si="51"/>
        <v>8.9041666666666674E-4</v>
      </c>
      <c r="K236" s="27">
        <f t="shared" si="52"/>
        <v>9.8935185185185194E-4</v>
      </c>
      <c r="L236" s="27">
        <f t="shared" si="53"/>
        <v>1.0388194444444446E-3</v>
      </c>
      <c r="M236" s="24">
        <f t="shared" si="54"/>
        <v>1.1872222222222223E-3</v>
      </c>
    </row>
    <row r="237" spans="1:13" x14ac:dyDescent="0.25">
      <c r="A237" s="12"/>
      <c r="B237" s="33" t="s">
        <v>250</v>
      </c>
      <c r="C237" s="42" t="s">
        <v>251</v>
      </c>
      <c r="D237" s="36">
        <f t="shared" si="59"/>
        <v>5.226157407407407E-4</v>
      </c>
      <c r="E237" s="30">
        <f t="shared" si="30"/>
        <v>5.3726851851851852E-4</v>
      </c>
      <c r="F237" s="30">
        <f t="shared" si="49"/>
        <v>6.105324074074074E-4</v>
      </c>
      <c r="G237" s="30">
        <f t="shared" si="50"/>
        <v>6.3495370370370366E-4</v>
      </c>
      <c r="H237" s="30">
        <f t="shared" si="31"/>
        <v>6.8379629629629617E-4</v>
      </c>
      <c r="I237" s="30">
        <f t="shared" si="58"/>
        <v>7.8148148148148152E-4</v>
      </c>
      <c r="J237" s="30">
        <f t="shared" si="51"/>
        <v>8.7916666666666666E-4</v>
      </c>
      <c r="K237" s="27">
        <f t="shared" si="52"/>
        <v>9.768518518518518E-4</v>
      </c>
      <c r="L237" s="27">
        <f t="shared" si="53"/>
        <v>1.0256944444444445E-3</v>
      </c>
      <c r="M237" s="24">
        <f t="shared" si="54"/>
        <v>1.1722222222222221E-3</v>
      </c>
    </row>
    <row r="238" spans="1:13" x14ac:dyDescent="0.25">
      <c r="A238" s="12"/>
      <c r="B238" s="33" t="s">
        <v>252</v>
      </c>
      <c r="C238" s="42" t="s">
        <v>253</v>
      </c>
      <c r="D238" s="36">
        <f t="shared" si="59"/>
        <v>4.6143750000000004E-4</v>
      </c>
      <c r="E238" s="30">
        <f t="shared" ref="E238:E351" si="63">C238*110%</f>
        <v>4.7437500000000002E-4</v>
      </c>
      <c r="F238" s="30">
        <f t="shared" si="49"/>
        <v>5.3906250000000005E-4</v>
      </c>
      <c r="G238" s="30">
        <f t="shared" si="50"/>
        <v>5.6062500000000003E-4</v>
      </c>
      <c r="H238" s="30">
        <f t="shared" ref="H238:H351" si="64">C238*140%</f>
        <v>6.037499999999999E-4</v>
      </c>
      <c r="I238" s="30">
        <f t="shared" si="58"/>
        <v>6.9000000000000008E-4</v>
      </c>
      <c r="J238" s="30">
        <f t="shared" si="51"/>
        <v>7.7625000000000003E-4</v>
      </c>
      <c r="K238" s="27">
        <f t="shared" si="52"/>
        <v>8.6249999999999999E-4</v>
      </c>
      <c r="L238" s="27">
        <f t="shared" si="53"/>
        <v>9.0562500000000007E-4</v>
      </c>
      <c r="M238" s="24">
        <f t="shared" si="54"/>
        <v>1.0349999999999999E-3</v>
      </c>
    </row>
    <row r="239" spans="1:13" x14ac:dyDescent="0.25">
      <c r="A239" s="12"/>
      <c r="B239" s="33" t="s">
        <v>254</v>
      </c>
      <c r="C239" s="42" t="s">
        <v>255</v>
      </c>
      <c r="D239" s="36">
        <f t="shared" si="59"/>
        <v>4.1363425925925926E-4</v>
      </c>
      <c r="E239" s="30">
        <f t="shared" si="63"/>
        <v>4.2523148148148151E-4</v>
      </c>
      <c r="F239" s="30">
        <f t="shared" si="49"/>
        <v>4.832175925925926E-4</v>
      </c>
      <c r="G239" s="30">
        <f t="shared" si="50"/>
        <v>5.0254629629629629E-4</v>
      </c>
      <c r="H239" s="30">
        <f t="shared" si="64"/>
        <v>5.4120370370370368E-4</v>
      </c>
      <c r="I239" s="30">
        <f t="shared" si="58"/>
        <v>6.1851851851851857E-4</v>
      </c>
      <c r="J239" s="30">
        <f t="shared" si="51"/>
        <v>6.9583333333333335E-4</v>
      </c>
      <c r="K239" s="27">
        <f t="shared" si="52"/>
        <v>7.7314814814814813E-4</v>
      </c>
      <c r="L239" s="27">
        <f t="shared" si="53"/>
        <v>8.1180555555555552E-4</v>
      </c>
      <c r="M239" s="24">
        <f t="shared" si="54"/>
        <v>9.2777777777777769E-4</v>
      </c>
    </row>
    <row r="240" spans="1:13" x14ac:dyDescent="0.25">
      <c r="A240" s="12"/>
      <c r="B240" s="33" t="s">
        <v>256</v>
      </c>
      <c r="C240" s="42" t="s">
        <v>257</v>
      </c>
      <c r="D240" s="36">
        <f t="shared" si="59"/>
        <v>3.9097106481481486E-4</v>
      </c>
      <c r="E240" s="30">
        <f t="shared" si="63"/>
        <v>4.0193287037037042E-4</v>
      </c>
      <c r="F240" s="30">
        <f t="shared" si="49"/>
        <v>4.5674189814814818E-4</v>
      </c>
      <c r="G240" s="30">
        <f t="shared" si="50"/>
        <v>4.7501157407407409E-4</v>
      </c>
      <c r="H240" s="30">
        <f t="shared" si="64"/>
        <v>5.1155092592592593E-4</v>
      </c>
      <c r="I240" s="30">
        <f t="shared" si="58"/>
        <v>5.8462962962962971E-4</v>
      </c>
      <c r="J240" s="30">
        <f t="shared" si="51"/>
        <v>6.5770833333333339E-4</v>
      </c>
      <c r="K240" s="27">
        <f t="shared" si="52"/>
        <v>7.3078703703703706E-4</v>
      </c>
      <c r="L240" s="27">
        <f t="shared" si="53"/>
        <v>7.673263888888889E-4</v>
      </c>
      <c r="M240" s="24">
        <f t="shared" si="54"/>
        <v>8.7694444444444441E-4</v>
      </c>
    </row>
    <row r="241" spans="1:13" x14ac:dyDescent="0.25">
      <c r="A241" s="12"/>
      <c r="B241" s="33" t="s">
        <v>256</v>
      </c>
      <c r="C241" s="42" t="s">
        <v>257</v>
      </c>
      <c r="D241" s="36">
        <f t="shared" si="59"/>
        <v>3.9097106481481486E-4</v>
      </c>
      <c r="E241" s="30">
        <f t="shared" si="63"/>
        <v>4.0193287037037042E-4</v>
      </c>
      <c r="F241" s="30">
        <f t="shared" si="49"/>
        <v>4.5674189814814818E-4</v>
      </c>
      <c r="G241" s="30">
        <f t="shared" si="50"/>
        <v>4.7501157407407409E-4</v>
      </c>
      <c r="H241" s="30">
        <f t="shared" si="64"/>
        <v>5.1155092592592593E-4</v>
      </c>
      <c r="I241" s="30">
        <f t="shared" si="58"/>
        <v>5.8462962962962971E-4</v>
      </c>
      <c r="J241" s="30">
        <f t="shared" si="51"/>
        <v>6.5770833333333339E-4</v>
      </c>
      <c r="K241" s="27">
        <f t="shared" si="52"/>
        <v>7.3078703703703706E-4</v>
      </c>
      <c r="L241" s="27">
        <f t="shared" si="53"/>
        <v>7.673263888888889E-4</v>
      </c>
      <c r="M241" s="24">
        <f t="shared" si="54"/>
        <v>8.7694444444444441E-4</v>
      </c>
    </row>
    <row r="242" spans="1:13" x14ac:dyDescent="0.25">
      <c r="A242" s="12"/>
      <c r="B242" s="33" t="s">
        <v>258</v>
      </c>
      <c r="C242" s="42" t="s">
        <v>259</v>
      </c>
      <c r="D242" s="36">
        <f t="shared" si="59"/>
        <v>3.6112499999999996E-4</v>
      </c>
      <c r="E242" s="30">
        <f t="shared" si="63"/>
        <v>3.7125E-4</v>
      </c>
      <c r="F242" s="30">
        <f t="shared" si="49"/>
        <v>4.2187499999999994E-4</v>
      </c>
      <c r="G242" s="30">
        <f t="shared" si="50"/>
        <v>4.3874999999999996E-4</v>
      </c>
      <c r="H242" s="30">
        <f t="shared" si="64"/>
        <v>4.7249999999999994E-4</v>
      </c>
      <c r="I242" s="30">
        <f t="shared" si="58"/>
        <v>5.4000000000000001E-4</v>
      </c>
      <c r="J242" s="30">
        <f t="shared" si="51"/>
        <v>6.0749999999999997E-4</v>
      </c>
      <c r="K242" s="27">
        <f t="shared" si="52"/>
        <v>6.7499999999999993E-4</v>
      </c>
      <c r="L242" s="27">
        <f t="shared" si="53"/>
        <v>7.0874999999999996E-4</v>
      </c>
      <c r="M242" s="24">
        <f t="shared" si="54"/>
        <v>8.0999999999999985E-4</v>
      </c>
    </row>
    <row r="243" spans="1:13" x14ac:dyDescent="0.25">
      <c r="A243" s="12"/>
      <c r="B243" s="33" t="s">
        <v>260</v>
      </c>
      <c r="C243" s="42" t="s">
        <v>261</v>
      </c>
      <c r="D243" s="36">
        <f t="shared" si="59"/>
        <v>4.0186921296296298E-4</v>
      </c>
      <c r="E243" s="30">
        <f t="shared" si="63"/>
        <v>4.1313657407407412E-4</v>
      </c>
      <c r="F243" s="30">
        <f t="shared" si="49"/>
        <v>4.6947337962962964E-4</v>
      </c>
      <c r="G243" s="30">
        <f t="shared" si="50"/>
        <v>4.8825231481481484E-4</v>
      </c>
      <c r="H243" s="30">
        <f t="shared" si="64"/>
        <v>5.2581018518518515E-4</v>
      </c>
      <c r="I243" s="30">
        <f t="shared" si="58"/>
        <v>6.0092592592592598E-4</v>
      </c>
      <c r="J243" s="30">
        <f t="shared" si="51"/>
        <v>6.760416666666667E-4</v>
      </c>
      <c r="K243" s="27">
        <f t="shared" si="52"/>
        <v>7.5115740740740742E-4</v>
      </c>
      <c r="L243" s="27">
        <f t="shared" si="53"/>
        <v>7.8871527777777783E-4</v>
      </c>
      <c r="M243" s="24">
        <f t="shared" si="54"/>
        <v>9.0138888888888886E-4</v>
      </c>
    </row>
    <row r="244" spans="1:13" x14ac:dyDescent="0.25">
      <c r="A244" s="12"/>
      <c r="B244" s="33" t="s">
        <v>262</v>
      </c>
      <c r="C244" s="42" t="s">
        <v>263</v>
      </c>
      <c r="D244" s="36">
        <f t="shared" si="59"/>
        <v>3.7796759259259267E-4</v>
      </c>
      <c r="E244" s="30">
        <f t="shared" si="63"/>
        <v>3.8856481481481489E-4</v>
      </c>
      <c r="F244" s="30">
        <f t="shared" si="49"/>
        <v>4.4155092592592596E-4</v>
      </c>
      <c r="G244" s="30">
        <f t="shared" si="50"/>
        <v>4.5921296296296303E-4</v>
      </c>
      <c r="H244" s="30">
        <f t="shared" si="64"/>
        <v>4.9453703703703704E-4</v>
      </c>
      <c r="I244" s="30">
        <f t="shared" si="58"/>
        <v>5.6518518518518528E-4</v>
      </c>
      <c r="J244" s="30">
        <f t="shared" si="51"/>
        <v>6.3583333333333341E-4</v>
      </c>
      <c r="K244" s="27">
        <f t="shared" si="52"/>
        <v>7.0648148148148154E-4</v>
      </c>
      <c r="L244" s="27">
        <f t="shared" si="53"/>
        <v>7.4180555555555566E-4</v>
      </c>
      <c r="M244" s="24">
        <f t="shared" si="54"/>
        <v>8.4777777777777781E-4</v>
      </c>
    </row>
    <row r="245" spans="1:13" x14ac:dyDescent="0.25">
      <c r="A245" s="12"/>
      <c r="B245" s="33" t="s">
        <v>264</v>
      </c>
      <c r="C245" s="42" t="s">
        <v>265</v>
      </c>
      <c r="D245" s="36">
        <f t="shared" si="59"/>
        <v>3.702893518518519E-4</v>
      </c>
      <c r="E245" s="30">
        <f t="shared" si="63"/>
        <v>3.8067129629629632E-4</v>
      </c>
      <c r="F245" s="30">
        <f t="shared" si="49"/>
        <v>4.3258101851851856E-4</v>
      </c>
      <c r="G245" s="30">
        <f t="shared" si="50"/>
        <v>4.498842592592593E-4</v>
      </c>
      <c r="H245" s="30">
        <f t="shared" si="64"/>
        <v>4.8449074074074074E-4</v>
      </c>
      <c r="I245" s="30">
        <f t="shared" si="58"/>
        <v>5.5370370370370371E-4</v>
      </c>
      <c r="J245" s="30">
        <f t="shared" si="51"/>
        <v>6.2291666666666669E-4</v>
      </c>
      <c r="K245" s="27">
        <f t="shared" si="52"/>
        <v>6.9212962962962967E-4</v>
      </c>
      <c r="L245" s="27">
        <f t="shared" si="53"/>
        <v>7.2673611111111116E-4</v>
      </c>
      <c r="M245" s="24">
        <f t="shared" si="54"/>
        <v>8.3055555555555563E-4</v>
      </c>
    </row>
    <row r="246" spans="1:13" x14ac:dyDescent="0.25">
      <c r="A246" s="12"/>
      <c r="B246" s="38" t="s">
        <v>266</v>
      </c>
      <c r="C246" s="30">
        <v>3.505787037037037E-4</v>
      </c>
      <c r="D246" s="36">
        <f t="shared" si="59"/>
        <v>3.75119212962963E-4</v>
      </c>
      <c r="E246" s="30">
        <f t="shared" si="63"/>
        <v>3.856365740740741E-4</v>
      </c>
      <c r="F246" s="30">
        <f t="shared" si="49"/>
        <v>4.3822337962962961E-4</v>
      </c>
      <c r="G246" s="30">
        <f t="shared" si="50"/>
        <v>4.5575231481481481E-4</v>
      </c>
      <c r="H246" s="30">
        <f t="shared" si="64"/>
        <v>4.9081018518518516E-4</v>
      </c>
      <c r="I246" s="30">
        <f t="shared" si="58"/>
        <v>5.6092592592592598E-4</v>
      </c>
      <c r="J246" s="30">
        <f t="shared" si="51"/>
        <v>6.3104166666666669E-4</v>
      </c>
      <c r="K246" s="27">
        <f t="shared" si="52"/>
        <v>7.0115740740740739E-4</v>
      </c>
      <c r="L246" s="27">
        <f t="shared" si="53"/>
        <v>7.362152777777778E-4</v>
      </c>
      <c r="M246" s="24">
        <f t="shared" si="54"/>
        <v>8.4138888888888881E-4</v>
      </c>
    </row>
    <row r="247" spans="1:13" ht="15.75" thickBot="1" x14ac:dyDescent="0.3">
      <c r="A247" s="13"/>
      <c r="B247" s="39" t="s">
        <v>267</v>
      </c>
      <c r="C247" s="31">
        <v>3.2164351851851852E-4</v>
      </c>
      <c r="D247" s="37">
        <f t="shared" si="59"/>
        <v>3.4415856481481483E-4</v>
      </c>
      <c r="E247" s="31">
        <f t="shared" si="63"/>
        <v>3.5380787037037043E-4</v>
      </c>
      <c r="F247" s="31">
        <f t="shared" si="49"/>
        <v>4.0205439814814813E-4</v>
      </c>
      <c r="G247" s="31">
        <f t="shared" si="50"/>
        <v>4.1813657407407408E-4</v>
      </c>
      <c r="H247" s="31">
        <f t="shared" si="64"/>
        <v>4.5030092592592588E-4</v>
      </c>
      <c r="I247" s="31">
        <f t="shared" si="58"/>
        <v>5.1462962962962964E-4</v>
      </c>
      <c r="J247" s="31">
        <f t="shared" si="51"/>
        <v>5.7895833333333334E-4</v>
      </c>
      <c r="K247" s="28">
        <f t="shared" si="52"/>
        <v>6.4328703703703705E-4</v>
      </c>
      <c r="L247" s="28">
        <f t="shared" si="53"/>
        <v>6.7545138888888895E-4</v>
      </c>
      <c r="M247" s="25">
        <f t="shared" si="54"/>
        <v>7.7194444444444446E-4</v>
      </c>
    </row>
    <row r="248" spans="1:13" x14ac:dyDescent="0.25">
      <c r="A248" s="15" t="s">
        <v>268</v>
      </c>
      <c r="B248" s="32" t="s">
        <v>243</v>
      </c>
      <c r="C248" s="41" t="s">
        <v>269</v>
      </c>
      <c r="D248" s="35">
        <f t="shared" ref="D248:D261" si="65">C248*105%</f>
        <v>9.8559027777777772E-4</v>
      </c>
      <c r="E248" s="29">
        <f t="shared" ref="E248:E261" si="66">C248*110%</f>
        <v>1.0325231481481481E-3</v>
      </c>
      <c r="F248" s="29">
        <f t="shared" si="49"/>
        <v>1.1733217592592592E-3</v>
      </c>
      <c r="G248" s="29">
        <f t="shared" si="50"/>
        <v>1.2202546296296295E-3</v>
      </c>
      <c r="H248" s="29">
        <f t="shared" ref="H248:H261" si="67">C248*140%</f>
        <v>1.31412037037037E-3</v>
      </c>
      <c r="I248" s="29">
        <f t="shared" si="58"/>
        <v>1.5018518518518517E-3</v>
      </c>
      <c r="J248" s="29">
        <f t="shared" si="51"/>
        <v>1.6895833333333331E-3</v>
      </c>
      <c r="K248" s="26">
        <f t="shared" si="52"/>
        <v>1.8773148148148145E-3</v>
      </c>
      <c r="L248" s="26">
        <f t="shared" si="53"/>
        <v>1.9711805555555554E-3</v>
      </c>
      <c r="M248" s="23">
        <f t="shared" si="54"/>
        <v>2.2527777777777772E-3</v>
      </c>
    </row>
    <row r="249" spans="1:13" x14ac:dyDescent="0.25">
      <c r="A249" s="12"/>
      <c r="B249" s="33" t="s">
        <v>245</v>
      </c>
      <c r="C249" s="42" t="s">
        <v>270</v>
      </c>
      <c r="D249" s="36">
        <f t="shared" si="65"/>
        <v>8.0730902777777767E-4</v>
      </c>
      <c r="E249" s="30">
        <f t="shared" si="66"/>
        <v>8.457523148148148E-4</v>
      </c>
      <c r="F249" s="30">
        <f t="shared" si="49"/>
        <v>9.6108217592592578E-4</v>
      </c>
      <c r="G249" s="30">
        <f t="shared" si="50"/>
        <v>9.9952546296296291E-4</v>
      </c>
      <c r="H249" s="30">
        <f t="shared" si="67"/>
        <v>1.0764120370370367E-3</v>
      </c>
      <c r="I249" s="30">
        <f t="shared" si="58"/>
        <v>1.2301851851851851E-3</v>
      </c>
      <c r="J249" s="30">
        <f t="shared" si="51"/>
        <v>1.3839583333333332E-3</v>
      </c>
      <c r="K249" s="27">
        <f t="shared" si="52"/>
        <v>1.5377314814814813E-3</v>
      </c>
      <c r="L249" s="27">
        <f t="shared" si="53"/>
        <v>1.6146180555555553E-3</v>
      </c>
      <c r="M249" s="24">
        <f t="shared" si="54"/>
        <v>1.8452777777777775E-3</v>
      </c>
    </row>
    <row r="250" spans="1:13" x14ac:dyDescent="0.25">
      <c r="A250" s="12"/>
      <c r="B250" s="33" t="s">
        <v>246</v>
      </c>
      <c r="C250" s="42" t="s">
        <v>271</v>
      </c>
      <c r="D250" s="36">
        <f t="shared" si="65"/>
        <v>6.588020833333334E-4</v>
      </c>
      <c r="E250" s="30">
        <f t="shared" si="66"/>
        <v>6.9017361111111113E-4</v>
      </c>
      <c r="F250" s="30">
        <f t="shared" si="49"/>
        <v>7.8428819444444444E-4</v>
      </c>
      <c r="G250" s="30">
        <f t="shared" si="50"/>
        <v>8.1565972222222229E-4</v>
      </c>
      <c r="H250" s="30">
        <f t="shared" si="67"/>
        <v>8.7840277777777775E-4</v>
      </c>
      <c r="I250" s="30">
        <f t="shared" si="58"/>
        <v>1.003888888888889E-3</v>
      </c>
      <c r="J250" s="30">
        <f t="shared" si="51"/>
        <v>1.129375E-3</v>
      </c>
      <c r="K250" s="27">
        <f t="shared" si="52"/>
        <v>1.2548611111111111E-3</v>
      </c>
      <c r="L250" s="27">
        <f t="shared" si="53"/>
        <v>1.3176041666666668E-3</v>
      </c>
      <c r="M250" s="24">
        <f t="shared" si="54"/>
        <v>1.5058333333333332E-3</v>
      </c>
    </row>
    <row r="251" spans="1:13" x14ac:dyDescent="0.25">
      <c r="A251" s="12"/>
      <c r="B251" s="33" t="s">
        <v>248</v>
      </c>
      <c r="C251" s="42" t="s">
        <v>272</v>
      </c>
      <c r="D251" s="36">
        <f t="shared" si="65"/>
        <v>5.8394097222222224E-4</v>
      </c>
      <c r="E251" s="30">
        <f t="shared" si="66"/>
        <v>6.1174768518518522E-4</v>
      </c>
      <c r="F251" s="30">
        <f t="shared" si="49"/>
        <v>6.9516782407407407E-4</v>
      </c>
      <c r="G251" s="30">
        <f t="shared" si="50"/>
        <v>7.2297453703703705E-4</v>
      </c>
      <c r="H251" s="30">
        <f t="shared" si="67"/>
        <v>7.7858796296296291E-4</v>
      </c>
      <c r="I251" s="30">
        <f t="shared" si="58"/>
        <v>8.8981481481481485E-4</v>
      </c>
      <c r="J251" s="30">
        <f t="shared" si="51"/>
        <v>1.0010416666666668E-3</v>
      </c>
      <c r="K251" s="27">
        <f t="shared" si="52"/>
        <v>1.1122685185185185E-3</v>
      </c>
      <c r="L251" s="27">
        <f t="shared" si="53"/>
        <v>1.1678819444444445E-3</v>
      </c>
      <c r="M251" s="24">
        <f t="shared" si="54"/>
        <v>1.3347222222222222E-3</v>
      </c>
    </row>
    <row r="252" spans="1:13" x14ac:dyDescent="0.25">
      <c r="A252" s="12"/>
      <c r="B252" s="33" t="s">
        <v>250</v>
      </c>
      <c r="C252" s="42" t="s">
        <v>273</v>
      </c>
      <c r="D252" s="36">
        <f t="shared" si="65"/>
        <v>5.284027777777777E-4</v>
      </c>
      <c r="E252" s="30">
        <f t="shared" si="66"/>
        <v>5.5356481481481478E-4</v>
      </c>
      <c r="F252" s="30">
        <f t="shared" si="49"/>
        <v>6.2905092592592581E-4</v>
      </c>
      <c r="G252" s="30">
        <f t="shared" si="50"/>
        <v>6.5421296296296289E-4</v>
      </c>
      <c r="H252" s="30">
        <f t="shared" si="67"/>
        <v>7.0453703703703683E-4</v>
      </c>
      <c r="I252" s="30">
        <f t="shared" si="58"/>
        <v>8.0518518518518504E-4</v>
      </c>
      <c r="J252" s="30">
        <f t="shared" si="51"/>
        <v>9.0583333333333314E-4</v>
      </c>
      <c r="K252" s="27">
        <f t="shared" si="52"/>
        <v>1.0064814814814812E-3</v>
      </c>
      <c r="L252" s="27">
        <f t="shared" si="53"/>
        <v>1.0568055555555554E-3</v>
      </c>
      <c r="M252" s="24">
        <f t="shared" si="54"/>
        <v>1.2077777777777775E-3</v>
      </c>
    </row>
    <row r="253" spans="1:13" x14ac:dyDescent="0.25">
      <c r="A253" s="12"/>
      <c r="B253" s="33" t="s">
        <v>252</v>
      </c>
      <c r="C253" s="42" t="s">
        <v>274</v>
      </c>
      <c r="D253" s="36">
        <f t="shared" si="65"/>
        <v>5.2329861111111121E-4</v>
      </c>
      <c r="E253" s="30">
        <f t="shared" si="66"/>
        <v>5.4821759259259266E-4</v>
      </c>
      <c r="F253" s="30">
        <f t="shared" si="49"/>
        <v>6.2297453703703712E-4</v>
      </c>
      <c r="G253" s="30">
        <f t="shared" si="50"/>
        <v>6.4789351851851857E-4</v>
      </c>
      <c r="H253" s="30">
        <f t="shared" si="67"/>
        <v>6.9773148148148147E-4</v>
      </c>
      <c r="I253" s="30">
        <f t="shared" si="58"/>
        <v>7.9740740740740748E-4</v>
      </c>
      <c r="J253" s="30">
        <f t="shared" si="51"/>
        <v>8.9708333333333339E-4</v>
      </c>
      <c r="K253" s="27">
        <f t="shared" si="52"/>
        <v>9.967592592592593E-4</v>
      </c>
      <c r="L253" s="27">
        <f t="shared" si="53"/>
        <v>1.0465972222222224E-3</v>
      </c>
      <c r="M253" s="24">
        <f t="shared" si="54"/>
        <v>1.1961111111111111E-3</v>
      </c>
    </row>
    <row r="254" spans="1:13" x14ac:dyDescent="0.25">
      <c r="A254" s="12"/>
      <c r="B254" s="33" t="s">
        <v>254</v>
      </c>
      <c r="C254" s="42" t="s">
        <v>275</v>
      </c>
      <c r="D254" s="36">
        <f t="shared" si="65"/>
        <v>5.0081597222222227E-4</v>
      </c>
      <c r="E254" s="30">
        <f t="shared" si="66"/>
        <v>5.246643518518519E-4</v>
      </c>
      <c r="F254" s="30">
        <f t="shared" si="49"/>
        <v>5.9620949074074068E-4</v>
      </c>
      <c r="G254" s="30">
        <f t="shared" si="50"/>
        <v>6.2005787037037042E-4</v>
      </c>
      <c r="H254" s="30">
        <f t="shared" si="67"/>
        <v>6.6775462962962958E-4</v>
      </c>
      <c r="I254" s="30">
        <f t="shared" si="58"/>
        <v>7.6314814814814821E-4</v>
      </c>
      <c r="J254" s="30">
        <f t="shared" si="51"/>
        <v>8.5854166666666663E-4</v>
      </c>
      <c r="K254" s="27">
        <f t="shared" si="52"/>
        <v>9.5393518518518516E-4</v>
      </c>
      <c r="L254" s="27">
        <f t="shared" si="53"/>
        <v>1.0016319444444445E-3</v>
      </c>
      <c r="M254" s="24">
        <f t="shared" si="54"/>
        <v>1.1447222222222221E-3</v>
      </c>
    </row>
    <row r="255" spans="1:13" x14ac:dyDescent="0.25">
      <c r="A255" s="12"/>
      <c r="B255" s="33" t="s">
        <v>256</v>
      </c>
      <c r="C255" s="42" t="s">
        <v>276</v>
      </c>
      <c r="D255" s="36">
        <f t="shared" si="65"/>
        <v>4.4199652777777775E-4</v>
      </c>
      <c r="E255" s="30">
        <f t="shared" si="66"/>
        <v>4.6304398148148143E-4</v>
      </c>
      <c r="F255" s="30">
        <f t="shared" si="49"/>
        <v>5.2618634259259253E-4</v>
      </c>
      <c r="G255" s="30">
        <f t="shared" si="50"/>
        <v>5.4723379629629621E-4</v>
      </c>
      <c r="H255" s="30">
        <f t="shared" si="67"/>
        <v>5.8932870370370356E-4</v>
      </c>
      <c r="I255" s="30">
        <f t="shared" si="58"/>
        <v>6.735185185185185E-4</v>
      </c>
      <c r="J255" s="30">
        <f t="shared" si="51"/>
        <v>7.5770833333333322E-4</v>
      </c>
      <c r="K255" s="27">
        <f t="shared" si="52"/>
        <v>8.4189814814814804E-4</v>
      </c>
      <c r="L255" s="27">
        <f t="shared" si="53"/>
        <v>8.8399305555555551E-4</v>
      </c>
      <c r="M255" s="24">
        <f t="shared" si="54"/>
        <v>1.0102777777777777E-3</v>
      </c>
    </row>
    <row r="256" spans="1:13" x14ac:dyDescent="0.25">
      <c r="A256" s="12"/>
      <c r="B256" s="33" t="s">
        <v>258</v>
      </c>
      <c r="C256" s="42" t="s">
        <v>277</v>
      </c>
      <c r="D256" s="36">
        <f t="shared" si="65"/>
        <v>4.1878472222222225E-4</v>
      </c>
      <c r="E256" s="30">
        <f t="shared" si="66"/>
        <v>4.3872685185185193E-4</v>
      </c>
      <c r="F256" s="30">
        <f t="shared" si="49"/>
        <v>4.9855324074074081E-4</v>
      </c>
      <c r="G256" s="30">
        <f t="shared" si="50"/>
        <v>5.1849537037037044E-4</v>
      </c>
      <c r="H256" s="30">
        <f t="shared" si="67"/>
        <v>5.5837962962962959E-4</v>
      </c>
      <c r="I256" s="30">
        <f t="shared" si="58"/>
        <v>6.3814814814814821E-4</v>
      </c>
      <c r="J256" s="30">
        <f t="shared" si="51"/>
        <v>7.1791666666666672E-4</v>
      </c>
      <c r="K256" s="27">
        <f t="shared" si="52"/>
        <v>7.9768518518518524E-4</v>
      </c>
      <c r="L256" s="27">
        <f t="shared" si="53"/>
        <v>8.3756944444444449E-4</v>
      </c>
      <c r="M256" s="24">
        <f t="shared" si="54"/>
        <v>9.5722222222222226E-4</v>
      </c>
    </row>
    <row r="257" spans="1:13" x14ac:dyDescent="0.25">
      <c r="A257" s="12"/>
      <c r="B257" s="33" t="s">
        <v>260</v>
      </c>
      <c r="C257" s="42" t="s">
        <v>278</v>
      </c>
      <c r="D257" s="36">
        <f t="shared" si="65"/>
        <v>4.620486111111111E-4</v>
      </c>
      <c r="E257" s="30">
        <f t="shared" si="66"/>
        <v>4.8405092592592597E-4</v>
      </c>
      <c r="F257" s="30">
        <f t="shared" si="49"/>
        <v>5.5005787037037035E-4</v>
      </c>
      <c r="G257" s="30">
        <f t="shared" si="50"/>
        <v>5.7206018518518521E-4</v>
      </c>
      <c r="H257" s="30">
        <f t="shared" si="67"/>
        <v>6.1606481481481473E-4</v>
      </c>
      <c r="I257" s="30">
        <f t="shared" si="58"/>
        <v>7.0407407407407409E-4</v>
      </c>
      <c r="J257" s="30">
        <f t="shared" si="51"/>
        <v>7.9208333333333333E-4</v>
      </c>
      <c r="K257" s="27">
        <f t="shared" si="52"/>
        <v>8.8009259259259258E-4</v>
      </c>
      <c r="L257" s="27">
        <f t="shared" si="53"/>
        <v>9.240972222222222E-4</v>
      </c>
      <c r="M257" s="24">
        <f t="shared" si="54"/>
        <v>1.056111111111111E-3</v>
      </c>
    </row>
    <row r="258" spans="1:13" x14ac:dyDescent="0.25">
      <c r="A258" s="12"/>
      <c r="B258" s="33" t="s">
        <v>262</v>
      </c>
      <c r="C258" s="42" t="s">
        <v>279</v>
      </c>
      <c r="D258" s="36">
        <f t="shared" si="65"/>
        <v>4.2619791666666674E-4</v>
      </c>
      <c r="E258" s="30">
        <f t="shared" si="66"/>
        <v>4.4649305555555561E-4</v>
      </c>
      <c r="F258" s="30">
        <f t="shared" si="49"/>
        <v>5.0737847222222222E-4</v>
      </c>
      <c r="G258" s="30">
        <f t="shared" si="50"/>
        <v>5.2767361111111114E-4</v>
      </c>
      <c r="H258" s="30">
        <f t="shared" si="67"/>
        <v>5.6826388888888888E-4</v>
      </c>
      <c r="I258" s="30">
        <f t="shared" si="58"/>
        <v>6.4944444444444457E-4</v>
      </c>
      <c r="J258" s="30">
        <f t="shared" si="51"/>
        <v>7.3062500000000005E-4</v>
      </c>
      <c r="K258" s="27">
        <f t="shared" si="52"/>
        <v>8.1180555555555563E-4</v>
      </c>
      <c r="L258" s="27">
        <f t="shared" si="53"/>
        <v>8.5239583333333348E-4</v>
      </c>
      <c r="M258" s="24">
        <f t="shared" si="54"/>
        <v>9.7416666666666669E-4</v>
      </c>
    </row>
    <row r="259" spans="1:13" x14ac:dyDescent="0.25">
      <c r="A259" s="12"/>
      <c r="B259" s="33" t="s">
        <v>264</v>
      </c>
      <c r="C259" s="42" t="s">
        <v>280</v>
      </c>
      <c r="D259" s="36">
        <f t="shared" si="65"/>
        <v>4.1270833333333334E-4</v>
      </c>
      <c r="E259" s="30">
        <f t="shared" si="66"/>
        <v>4.3236111111111117E-4</v>
      </c>
      <c r="F259" s="30">
        <f t="shared" si="49"/>
        <v>4.913194444444444E-4</v>
      </c>
      <c r="G259" s="30">
        <f t="shared" si="50"/>
        <v>5.1097222222222223E-4</v>
      </c>
      <c r="H259" s="30">
        <f t="shared" si="67"/>
        <v>5.5027777777777779E-4</v>
      </c>
      <c r="I259" s="30">
        <f t="shared" si="58"/>
        <v>6.288888888888889E-4</v>
      </c>
      <c r="J259" s="30">
        <f t="shared" si="51"/>
        <v>7.0750000000000001E-4</v>
      </c>
      <c r="K259" s="27">
        <f t="shared" si="52"/>
        <v>7.8611111111111113E-4</v>
      </c>
      <c r="L259" s="27">
        <f t="shared" si="53"/>
        <v>8.2541666666666668E-4</v>
      </c>
      <c r="M259" s="24">
        <f t="shared" si="54"/>
        <v>9.4333333333333335E-4</v>
      </c>
    </row>
    <row r="260" spans="1:13" x14ac:dyDescent="0.25">
      <c r="A260" s="12"/>
      <c r="B260" s="38" t="s">
        <v>266</v>
      </c>
      <c r="C260" s="30">
        <v>4.071759259259259E-4</v>
      </c>
      <c r="D260" s="36">
        <f t="shared" si="65"/>
        <v>4.2753472222222222E-4</v>
      </c>
      <c r="E260" s="30">
        <f t="shared" si="66"/>
        <v>4.4789351851851853E-4</v>
      </c>
      <c r="F260" s="30">
        <f t="shared" si="49"/>
        <v>5.0896990740740742E-4</v>
      </c>
      <c r="G260" s="30">
        <f t="shared" si="50"/>
        <v>5.2932870370370373E-4</v>
      </c>
      <c r="H260" s="30">
        <f t="shared" si="67"/>
        <v>5.7004629629629625E-4</v>
      </c>
      <c r="I260" s="30">
        <f t="shared" si="58"/>
        <v>6.5148148148148151E-4</v>
      </c>
      <c r="J260" s="30">
        <f t="shared" si="51"/>
        <v>7.3291666666666666E-4</v>
      </c>
      <c r="K260" s="27">
        <f t="shared" si="52"/>
        <v>8.143518518518518E-4</v>
      </c>
      <c r="L260" s="27">
        <f t="shared" si="53"/>
        <v>8.5506944444444443E-4</v>
      </c>
      <c r="M260" s="24">
        <f t="shared" si="54"/>
        <v>9.7722222222222221E-4</v>
      </c>
    </row>
    <row r="261" spans="1:13" ht="15.75" thickBot="1" x14ac:dyDescent="0.3">
      <c r="A261" s="13"/>
      <c r="B261" s="39" t="s">
        <v>267</v>
      </c>
      <c r="C261" s="31">
        <v>3.8506944444444455E-4</v>
      </c>
      <c r="D261" s="37">
        <f t="shared" si="65"/>
        <v>4.0432291666666682E-4</v>
      </c>
      <c r="E261" s="31">
        <f t="shared" si="66"/>
        <v>4.2357638888888903E-4</v>
      </c>
      <c r="F261" s="31">
        <f t="shared" si="49"/>
        <v>4.8133680555555571E-4</v>
      </c>
      <c r="G261" s="31">
        <f t="shared" si="50"/>
        <v>5.0059027777777797E-4</v>
      </c>
      <c r="H261" s="31">
        <f t="shared" si="67"/>
        <v>5.3909722222222239E-4</v>
      </c>
      <c r="I261" s="31">
        <f t="shared" si="58"/>
        <v>6.1611111111111133E-4</v>
      </c>
      <c r="J261" s="31">
        <f t="shared" si="51"/>
        <v>6.9312500000000016E-4</v>
      </c>
      <c r="K261" s="28">
        <f t="shared" ref="K261:K324" si="68">C261*200%</f>
        <v>7.7013888888888911E-4</v>
      </c>
      <c r="L261" s="28">
        <f t="shared" ref="L261:L324" si="69">C261*210%</f>
        <v>8.0864583333333363E-4</v>
      </c>
      <c r="M261" s="25">
        <f t="shared" ref="M261:M324" si="70">C261*240%</f>
        <v>9.2416666666666689E-4</v>
      </c>
    </row>
    <row r="262" spans="1:13" x14ac:dyDescent="0.25">
      <c r="A262" s="11" t="s">
        <v>281</v>
      </c>
      <c r="B262" s="32" t="s">
        <v>243</v>
      </c>
      <c r="C262" s="41" t="s">
        <v>282</v>
      </c>
      <c r="D262" s="35">
        <f t="shared" si="59"/>
        <v>2.6141932870370368E-3</v>
      </c>
      <c r="E262" s="29">
        <f t="shared" si="63"/>
        <v>2.6874884259259261E-3</v>
      </c>
      <c r="F262" s="29">
        <f t="shared" ref="F262:F351" si="71">C262*125%</f>
        <v>3.0539641203703701E-3</v>
      </c>
      <c r="G262" s="29">
        <f t="shared" si="50"/>
        <v>3.176122685185185E-3</v>
      </c>
      <c r="H262" s="29">
        <f t="shared" si="64"/>
        <v>3.4204398148148145E-3</v>
      </c>
      <c r="I262" s="29">
        <f t="shared" ref="I262:I325" si="72">C262*160%</f>
        <v>3.9090740740740744E-3</v>
      </c>
      <c r="J262" s="29">
        <f t="shared" si="51"/>
        <v>4.3977083333333333E-3</v>
      </c>
      <c r="K262" s="26">
        <f t="shared" si="68"/>
        <v>4.8863425925925923E-3</v>
      </c>
      <c r="L262" s="26">
        <f t="shared" si="69"/>
        <v>5.1306597222222222E-3</v>
      </c>
      <c r="M262" s="23">
        <f t="shared" si="70"/>
        <v>5.8636111111111102E-3</v>
      </c>
    </row>
    <row r="263" spans="1:13" x14ac:dyDescent="0.25">
      <c r="A263" s="12"/>
      <c r="B263" s="33" t="s">
        <v>245</v>
      </c>
      <c r="C263" s="42" t="s">
        <v>283</v>
      </c>
      <c r="D263" s="36">
        <f t="shared" si="59"/>
        <v>1.6426481481481483E-3</v>
      </c>
      <c r="E263" s="30">
        <f t="shared" si="63"/>
        <v>1.688703703703704E-3</v>
      </c>
      <c r="F263" s="30">
        <f t="shared" si="71"/>
        <v>1.9189814814814816E-3</v>
      </c>
      <c r="G263" s="30">
        <f t="shared" si="50"/>
        <v>1.9957407407407411E-3</v>
      </c>
      <c r="H263" s="30">
        <f t="shared" si="64"/>
        <v>2.1492592592592592E-3</v>
      </c>
      <c r="I263" s="30">
        <f t="shared" si="72"/>
        <v>2.4562962962962967E-3</v>
      </c>
      <c r="J263" s="30">
        <f t="shared" si="51"/>
        <v>2.7633333333333334E-3</v>
      </c>
      <c r="K263" s="27">
        <f t="shared" si="68"/>
        <v>3.0703703703703704E-3</v>
      </c>
      <c r="L263" s="27">
        <f t="shared" si="69"/>
        <v>3.223888888888889E-3</v>
      </c>
      <c r="M263" s="24">
        <f t="shared" si="70"/>
        <v>3.6844444444444442E-3</v>
      </c>
    </row>
    <row r="264" spans="1:13" x14ac:dyDescent="0.25">
      <c r="A264" s="12"/>
      <c r="B264" s="33" t="s">
        <v>246</v>
      </c>
      <c r="C264" s="42" t="s">
        <v>284</v>
      </c>
      <c r="D264" s="36">
        <f t="shared" si="59"/>
        <v>1.3614016203703705E-3</v>
      </c>
      <c r="E264" s="30">
        <f t="shared" si="63"/>
        <v>1.3995717592592595E-3</v>
      </c>
      <c r="F264" s="30">
        <f t="shared" si="71"/>
        <v>1.5904224537037037E-3</v>
      </c>
      <c r="G264" s="30">
        <f t="shared" si="50"/>
        <v>1.6540393518518519E-3</v>
      </c>
      <c r="H264" s="30">
        <f t="shared" si="64"/>
        <v>1.7812731481481479E-3</v>
      </c>
      <c r="I264" s="30">
        <f t="shared" si="72"/>
        <v>2.0357407407407407E-3</v>
      </c>
      <c r="J264" s="30">
        <f t="shared" si="51"/>
        <v>2.2902083333333333E-3</v>
      </c>
      <c r="K264" s="27">
        <f t="shared" si="68"/>
        <v>2.5446759259259259E-3</v>
      </c>
      <c r="L264" s="27">
        <f t="shared" si="69"/>
        <v>2.6719097222222222E-3</v>
      </c>
      <c r="M264" s="24">
        <f t="shared" si="70"/>
        <v>3.0536111111111111E-3</v>
      </c>
    </row>
    <row r="265" spans="1:13" x14ac:dyDescent="0.25">
      <c r="A265" s="12"/>
      <c r="B265" s="33" t="s">
        <v>248</v>
      </c>
      <c r="C265" s="42" t="s">
        <v>285</v>
      </c>
      <c r="D265" s="36">
        <f t="shared" si="59"/>
        <v>1.1426956018518518E-3</v>
      </c>
      <c r="E265" s="30">
        <f t="shared" si="63"/>
        <v>1.1747337962962963E-3</v>
      </c>
      <c r="F265" s="30">
        <f t="shared" si="71"/>
        <v>1.3349247685185185E-3</v>
      </c>
      <c r="G265" s="30">
        <f t="shared" ref="G265:G382" si="73">C265*130%</f>
        <v>1.3883217592592593E-3</v>
      </c>
      <c r="H265" s="30">
        <f t="shared" si="64"/>
        <v>1.4951157407407406E-3</v>
      </c>
      <c r="I265" s="30">
        <f t="shared" si="72"/>
        <v>1.7087037037037036E-3</v>
      </c>
      <c r="J265" s="30">
        <f t="shared" ref="J265:J382" si="74">C265*180%</f>
        <v>1.9222916666666665E-3</v>
      </c>
      <c r="K265" s="27">
        <f t="shared" si="68"/>
        <v>2.1358796296296295E-3</v>
      </c>
      <c r="L265" s="27">
        <f t="shared" si="69"/>
        <v>2.2426736111111111E-3</v>
      </c>
      <c r="M265" s="24">
        <f t="shared" si="70"/>
        <v>2.5630555555555554E-3</v>
      </c>
    </row>
    <row r="266" spans="1:13" x14ac:dyDescent="0.25">
      <c r="A266" s="12"/>
      <c r="B266" s="33" t="s">
        <v>250</v>
      </c>
      <c r="C266" s="42" t="s">
        <v>67</v>
      </c>
      <c r="D266" s="36">
        <f t="shared" si="59"/>
        <v>1.1154502314814816E-3</v>
      </c>
      <c r="E266" s="30">
        <f t="shared" si="63"/>
        <v>1.1467245370370372E-3</v>
      </c>
      <c r="F266" s="30">
        <f t="shared" si="71"/>
        <v>1.3030960648148149E-3</v>
      </c>
      <c r="G266" s="30">
        <f t="shared" si="73"/>
        <v>1.3552199074074076E-3</v>
      </c>
      <c r="H266" s="30">
        <f t="shared" si="64"/>
        <v>1.4594675925925927E-3</v>
      </c>
      <c r="I266" s="30">
        <f t="shared" si="72"/>
        <v>1.6679629629629631E-3</v>
      </c>
      <c r="J266" s="30">
        <f t="shared" si="74"/>
        <v>1.8764583333333335E-3</v>
      </c>
      <c r="K266" s="27">
        <f t="shared" si="68"/>
        <v>2.0849537037037039E-3</v>
      </c>
      <c r="L266" s="27">
        <f t="shared" si="69"/>
        <v>2.189201388888889E-3</v>
      </c>
      <c r="M266" s="24">
        <f t="shared" si="70"/>
        <v>2.5019444444444447E-3</v>
      </c>
    </row>
    <row r="267" spans="1:13" x14ac:dyDescent="0.25">
      <c r="A267" s="12"/>
      <c r="B267" s="33" t="s">
        <v>252</v>
      </c>
      <c r="C267" s="42" t="s">
        <v>286</v>
      </c>
      <c r="D267" s="36">
        <f t="shared" si="59"/>
        <v>9.7476504629629649E-4</v>
      </c>
      <c r="E267" s="30">
        <f t="shared" si="63"/>
        <v>1.0020949074074077E-3</v>
      </c>
      <c r="F267" s="30">
        <f t="shared" si="71"/>
        <v>1.1387442129629631E-3</v>
      </c>
      <c r="G267" s="30">
        <f t="shared" si="73"/>
        <v>1.1842939814814817E-3</v>
      </c>
      <c r="H267" s="30">
        <f t="shared" si="64"/>
        <v>1.2753935185185186E-3</v>
      </c>
      <c r="I267" s="30">
        <f t="shared" si="72"/>
        <v>1.4575925925925928E-3</v>
      </c>
      <c r="J267" s="30">
        <f t="shared" si="74"/>
        <v>1.639791666666667E-3</v>
      </c>
      <c r="K267" s="27">
        <f t="shared" si="68"/>
        <v>1.821990740740741E-3</v>
      </c>
      <c r="L267" s="27">
        <f t="shared" si="69"/>
        <v>1.9130902777777781E-3</v>
      </c>
      <c r="M267" s="24">
        <f t="shared" si="70"/>
        <v>2.1863888888888892E-3</v>
      </c>
    </row>
    <row r="268" spans="1:13" x14ac:dyDescent="0.25">
      <c r="A268" s="12"/>
      <c r="B268" s="33" t="s">
        <v>254</v>
      </c>
      <c r="C268" s="42" t="s">
        <v>287</v>
      </c>
      <c r="D268" s="36">
        <f t="shared" si="59"/>
        <v>8.9785879629629623E-4</v>
      </c>
      <c r="E268" s="30">
        <f t="shared" si="63"/>
        <v>9.2303240740740735E-4</v>
      </c>
      <c r="F268" s="30">
        <f t="shared" si="71"/>
        <v>1.0489004629629629E-3</v>
      </c>
      <c r="G268" s="30">
        <f t="shared" si="73"/>
        <v>1.0908564814814815E-3</v>
      </c>
      <c r="H268" s="30">
        <f t="shared" si="64"/>
        <v>1.1747685185185183E-3</v>
      </c>
      <c r="I268" s="30">
        <f t="shared" si="72"/>
        <v>1.3425925925925925E-3</v>
      </c>
      <c r="J268" s="30">
        <f t="shared" si="74"/>
        <v>1.5104166666666666E-3</v>
      </c>
      <c r="K268" s="27">
        <f t="shared" si="68"/>
        <v>1.6782407407407406E-3</v>
      </c>
      <c r="L268" s="27">
        <f t="shared" si="69"/>
        <v>1.7621527777777776E-3</v>
      </c>
      <c r="M268" s="24">
        <f t="shared" si="70"/>
        <v>2.0138888888888884E-3</v>
      </c>
    </row>
    <row r="269" spans="1:13" x14ac:dyDescent="0.25">
      <c r="A269" s="12"/>
      <c r="B269" s="33" t="s">
        <v>256</v>
      </c>
      <c r="C269" s="42" t="s">
        <v>288</v>
      </c>
      <c r="D269" s="36">
        <f t="shared" si="59"/>
        <v>8.2986921296296303E-4</v>
      </c>
      <c r="E269" s="30">
        <f t="shared" si="63"/>
        <v>8.5313657407407408E-4</v>
      </c>
      <c r="F269" s="30">
        <f t="shared" si="71"/>
        <v>9.6947337962962959E-4</v>
      </c>
      <c r="G269" s="30">
        <f t="shared" si="73"/>
        <v>1.0082523148148149E-3</v>
      </c>
      <c r="H269" s="30">
        <f t="shared" si="64"/>
        <v>1.0858101851851851E-3</v>
      </c>
      <c r="I269" s="30">
        <f t="shared" si="72"/>
        <v>1.2409259259259259E-3</v>
      </c>
      <c r="J269" s="30">
        <f t="shared" si="74"/>
        <v>1.3960416666666667E-3</v>
      </c>
      <c r="K269" s="27">
        <f t="shared" si="68"/>
        <v>1.5511574074074073E-3</v>
      </c>
      <c r="L269" s="27">
        <f t="shared" si="69"/>
        <v>1.6287152777777778E-3</v>
      </c>
      <c r="M269" s="24">
        <f t="shared" si="70"/>
        <v>1.8613888888888888E-3</v>
      </c>
    </row>
    <row r="270" spans="1:13" x14ac:dyDescent="0.25">
      <c r="A270" s="12"/>
      <c r="B270" s="33" t="s">
        <v>256</v>
      </c>
      <c r="C270" s="42" t="s">
        <v>288</v>
      </c>
      <c r="D270" s="36">
        <f t="shared" si="59"/>
        <v>8.2986921296296303E-4</v>
      </c>
      <c r="E270" s="30">
        <f t="shared" si="63"/>
        <v>8.5313657407407408E-4</v>
      </c>
      <c r="F270" s="30">
        <f t="shared" si="71"/>
        <v>9.6947337962962959E-4</v>
      </c>
      <c r="G270" s="30">
        <f t="shared" si="73"/>
        <v>1.0082523148148149E-3</v>
      </c>
      <c r="H270" s="30">
        <f t="shared" si="64"/>
        <v>1.0858101851851851E-3</v>
      </c>
      <c r="I270" s="30">
        <f t="shared" si="72"/>
        <v>1.2409259259259259E-3</v>
      </c>
      <c r="J270" s="30">
        <f t="shared" si="74"/>
        <v>1.3960416666666667E-3</v>
      </c>
      <c r="K270" s="27">
        <f t="shared" si="68"/>
        <v>1.5511574074074073E-3</v>
      </c>
      <c r="L270" s="27">
        <f t="shared" si="69"/>
        <v>1.6287152777777778E-3</v>
      </c>
      <c r="M270" s="24">
        <f t="shared" si="70"/>
        <v>1.8613888888888888E-3</v>
      </c>
    </row>
    <row r="271" spans="1:13" x14ac:dyDescent="0.25">
      <c r="A271" s="12"/>
      <c r="B271" s="33" t="s">
        <v>258</v>
      </c>
      <c r="C271" s="42" t="s">
        <v>289</v>
      </c>
      <c r="D271" s="36">
        <f t="shared" si="59"/>
        <v>7.9284027777777784E-4</v>
      </c>
      <c r="E271" s="30">
        <f t="shared" si="63"/>
        <v>8.1506944444444443E-4</v>
      </c>
      <c r="F271" s="30">
        <f t="shared" si="71"/>
        <v>9.2621527777777776E-4</v>
      </c>
      <c r="G271" s="30">
        <f t="shared" si="73"/>
        <v>9.6326388888888883E-4</v>
      </c>
      <c r="H271" s="30">
        <f t="shared" si="64"/>
        <v>1.0373611111111111E-3</v>
      </c>
      <c r="I271" s="30">
        <f t="shared" si="72"/>
        <v>1.1855555555555556E-3</v>
      </c>
      <c r="J271" s="30">
        <f t="shared" si="74"/>
        <v>1.3337499999999999E-3</v>
      </c>
      <c r="K271" s="27">
        <f t="shared" si="68"/>
        <v>1.4819444444444444E-3</v>
      </c>
      <c r="L271" s="27">
        <f t="shared" si="69"/>
        <v>1.5560416666666667E-3</v>
      </c>
      <c r="M271" s="24">
        <f t="shared" si="70"/>
        <v>1.7783333333333332E-3</v>
      </c>
    </row>
    <row r="272" spans="1:13" x14ac:dyDescent="0.25">
      <c r="A272" s="12"/>
      <c r="B272" s="33" t="s">
        <v>260</v>
      </c>
      <c r="C272" s="42" t="s">
        <v>290</v>
      </c>
      <c r="D272" s="36">
        <f t="shared" si="59"/>
        <v>8.6788888888888885E-4</v>
      </c>
      <c r="E272" s="30">
        <f t="shared" si="63"/>
        <v>8.9222222222222231E-4</v>
      </c>
      <c r="F272" s="30">
        <f t="shared" si="71"/>
        <v>1.0138888888888888E-3</v>
      </c>
      <c r="G272" s="30">
        <f t="shared" si="73"/>
        <v>1.0544444444444444E-3</v>
      </c>
      <c r="H272" s="30">
        <f t="shared" si="64"/>
        <v>1.1355555555555555E-3</v>
      </c>
      <c r="I272" s="30">
        <f t="shared" si="72"/>
        <v>1.2977777777777779E-3</v>
      </c>
      <c r="J272" s="30">
        <f t="shared" si="74"/>
        <v>1.4599999999999999E-3</v>
      </c>
      <c r="K272" s="27">
        <f t="shared" si="68"/>
        <v>1.6222222222222222E-3</v>
      </c>
      <c r="L272" s="27">
        <f t="shared" si="69"/>
        <v>1.7033333333333334E-3</v>
      </c>
      <c r="M272" s="24">
        <f t="shared" si="70"/>
        <v>1.9466666666666664E-3</v>
      </c>
    </row>
    <row r="273" spans="1:13" x14ac:dyDescent="0.25">
      <c r="A273" s="12"/>
      <c r="B273" s="33" t="s">
        <v>262</v>
      </c>
      <c r="C273" s="42" t="s">
        <v>291</v>
      </c>
      <c r="D273" s="36">
        <f t="shared" si="59"/>
        <v>7.9345949074074084E-4</v>
      </c>
      <c r="E273" s="30">
        <f t="shared" si="63"/>
        <v>8.1570601851851867E-4</v>
      </c>
      <c r="F273" s="30">
        <f t="shared" si="71"/>
        <v>9.2693865740740746E-4</v>
      </c>
      <c r="G273" s="30">
        <f t="shared" si="73"/>
        <v>9.640162037037038E-4</v>
      </c>
      <c r="H273" s="30">
        <f t="shared" si="64"/>
        <v>1.0381712962962964E-3</v>
      </c>
      <c r="I273" s="30">
        <f t="shared" si="72"/>
        <v>1.1864814814814817E-3</v>
      </c>
      <c r="J273" s="30">
        <f t="shared" si="74"/>
        <v>1.3347916666666669E-3</v>
      </c>
      <c r="K273" s="27">
        <f t="shared" si="68"/>
        <v>1.483101851851852E-3</v>
      </c>
      <c r="L273" s="27">
        <f t="shared" si="69"/>
        <v>1.5572569444444447E-3</v>
      </c>
      <c r="M273" s="24">
        <f t="shared" si="70"/>
        <v>1.7797222222222223E-3</v>
      </c>
    </row>
    <row r="274" spans="1:13" x14ac:dyDescent="0.25">
      <c r="A274" s="12"/>
      <c r="B274" s="33" t="s">
        <v>264</v>
      </c>
      <c r="C274" s="42" t="s">
        <v>292</v>
      </c>
      <c r="D274" s="36">
        <f t="shared" si="59"/>
        <v>7.8739120370370389E-4</v>
      </c>
      <c r="E274" s="30">
        <f t="shared" si="63"/>
        <v>8.0946759259259275E-4</v>
      </c>
      <c r="F274" s="30">
        <f t="shared" si="71"/>
        <v>9.1984953703703716E-4</v>
      </c>
      <c r="G274" s="30">
        <f t="shared" si="73"/>
        <v>9.5664351851851867E-4</v>
      </c>
      <c r="H274" s="30">
        <f t="shared" si="64"/>
        <v>1.0302314814814816E-3</v>
      </c>
      <c r="I274" s="30">
        <f t="shared" si="72"/>
        <v>1.1774074074074076E-3</v>
      </c>
      <c r="J274" s="30">
        <f t="shared" si="74"/>
        <v>1.3245833333333336E-3</v>
      </c>
      <c r="K274" s="27">
        <f t="shared" si="68"/>
        <v>1.4717592592592595E-3</v>
      </c>
      <c r="L274" s="27">
        <f t="shared" si="69"/>
        <v>1.5453472222222225E-3</v>
      </c>
      <c r="M274" s="24">
        <f t="shared" si="70"/>
        <v>1.7661111111111113E-3</v>
      </c>
    </row>
    <row r="275" spans="1:13" x14ac:dyDescent="0.25">
      <c r="A275" s="12"/>
      <c r="B275" s="33" t="s">
        <v>266</v>
      </c>
      <c r="C275" s="42" t="s">
        <v>293</v>
      </c>
      <c r="D275" s="36">
        <f t="shared" si="59"/>
        <v>8.2144791666666672E-4</v>
      </c>
      <c r="E275" s="30">
        <f t="shared" si="63"/>
        <v>8.4447916666666677E-4</v>
      </c>
      <c r="F275" s="30">
        <f t="shared" si="71"/>
        <v>9.5963541666666669E-4</v>
      </c>
      <c r="G275" s="30">
        <f t="shared" si="73"/>
        <v>9.980208333333334E-4</v>
      </c>
      <c r="H275" s="30">
        <f t="shared" si="64"/>
        <v>1.0747916666666666E-3</v>
      </c>
      <c r="I275" s="30">
        <f t="shared" si="72"/>
        <v>1.2283333333333334E-3</v>
      </c>
      <c r="J275" s="30">
        <f t="shared" si="74"/>
        <v>1.3818750000000001E-3</v>
      </c>
      <c r="K275" s="27">
        <f t="shared" si="68"/>
        <v>1.5354166666666667E-3</v>
      </c>
      <c r="L275" s="27">
        <f t="shared" si="69"/>
        <v>1.6121875000000001E-3</v>
      </c>
      <c r="M275" s="24">
        <f t="shared" si="70"/>
        <v>1.8425E-3</v>
      </c>
    </row>
    <row r="276" spans="1:13" ht="15.75" thickBot="1" x14ac:dyDescent="0.3">
      <c r="A276" s="13"/>
      <c r="B276" s="39" t="s">
        <v>267</v>
      </c>
      <c r="C276" s="31">
        <v>6.9444444444444447E-4</v>
      </c>
      <c r="D276" s="37">
        <f t="shared" si="59"/>
        <v>7.4305555555555561E-4</v>
      </c>
      <c r="E276" s="31">
        <f t="shared" si="63"/>
        <v>7.6388888888888893E-4</v>
      </c>
      <c r="F276" s="31">
        <f t="shared" si="71"/>
        <v>8.6805555555555562E-4</v>
      </c>
      <c r="G276" s="31">
        <f t="shared" si="73"/>
        <v>9.0277777777777784E-4</v>
      </c>
      <c r="H276" s="31">
        <f t="shared" si="64"/>
        <v>9.7222222222222219E-4</v>
      </c>
      <c r="I276" s="31">
        <f t="shared" si="72"/>
        <v>1.1111111111111111E-3</v>
      </c>
      <c r="J276" s="31">
        <f t="shared" si="74"/>
        <v>1.25E-3</v>
      </c>
      <c r="K276" s="28">
        <f t="shared" si="68"/>
        <v>1.3888888888888889E-3</v>
      </c>
      <c r="L276" s="28">
        <f t="shared" si="69"/>
        <v>1.4583333333333334E-3</v>
      </c>
      <c r="M276" s="25">
        <f t="shared" si="70"/>
        <v>1.6666666666666668E-3</v>
      </c>
    </row>
    <row r="277" spans="1:13" x14ac:dyDescent="0.25">
      <c r="A277" s="15" t="s">
        <v>294</v>
      </c>
      <c r="B277" s="32" t="s">
        <v>243</v>
      </c>
      <c r="C277" s="41" t="s">
        <v>295</v>
      </c>
      <c r="D277" s="35">
        <f t="shared" ref="D277:D290" si="75">C277*105%</f>
        <v>2.4282465277777774E-3</v>
      </c>
      <c r="E277" s="29">
        <f t="shared" ref="E277:E290" si="76">C277*110%</f>
        <v>2.5438773148148148E-3</v>
      </c>
      <c r="F277" s="29">
        <f t="shared" ref="F277:F290" si="77">C277*125%</f>
        <v>2.8907696759259255E-3</v>
      </c>
      <c r="G277" s="29">
        <f t="shared" ref="G277:G290" si="78">C277*130%</f>
        <v>3.0064004629629629E-3</v>
      </c>
      <c r="H277" s="29">
        <f t="shared" ref="H277:H290" si="79">C277*140%</f>
        <v>3.2376620370370367E-3</v>
      </c>
      <c r="I277" s="29">
        <f t="shared" si="72"/>
        <v>3.7001851851851848E-3</v>
      </c>
      <c r="J277" s="29">
        <f t="shared" ref="J277:J290" si="80">C277*180%</f>
        <v>4.1627083333333334E-3</v>
      </c>
      <c r="K277" s="26">
        <f t="shared" si="68"/>
        <v>4.625231481481481E-3</v>
      </c>
      <c r="L277" s="26">
        <f t="shared" si="69"/>
        <v>4.8564930555555549E-3</v>
      </c>
      <c r="M277" s="23">
        <f t="shared" si="70"/>
        <v>5.5502777777777772E-3</v>
      </c>
    </row>
    <row r="278" spans="1:13" x14ac:dyDescent="0.25">
      <c r="A278" s="12"/>
      <c r="B278" s="33" t="s">
        <v>245</v>
      </c>
      <c r="C278" s="42" t="s">
        <v>296</v>
      </c>
      <c r="D278" s="36">
        <f t="shared" si="75"/>
        <v>2.0054513888888891E-3</v>
      </c>
      <c r="E278" s="30">
        <f t="shared" si="76"/>
        <v>2.1009490740740741E-3</v>
      </c>
      <c r="F278" s="30">
        <f t="shared" si="77"/>
        <v>2.3874421296296295E-3</v>
      </c>
      <c r="G278" s="30">
        <f t="shared" si="78"/>
        <v>2.482939814814815E-3</v>
      </c>
      <c r="H278" s="30">
        <f t="shared" si="79"/>
        <v>2.673935185185185E-3</v>
      </c>
      <c r="I278" s="30">
        <f t="shared" si="72"/>
        <v>3.0559259259259259E-3</v>
      </c>
      <c r="J278" s="30">
        <f t="shared" si="80"/>
        <v>3.4379166666666668E-3</v>
      </c>
      <c r="K278" s="27">
        <f t="shared" si="68"/>
        <v>3.8199074074074073E-3</v>
      </c>
      <c r="L278" s="27">
        <f t="shared" si="69"/>
        <v>4.0109027777777782E-3</v>
      </c>
      <c r="M278" s="24">
        <f t="shared" si="70"/>
        <v>4.5838888888888882E-3</v>
      </c>
    </row>
    <row r="279" spans="1:13" x14ac:dyDescent="0.25">
      <c r="A279" s="12"/>
      <c r="B279" s="33" t="s">
        <v>246</v>
      </c>
      <c r="C279" s="42" t="s">
        <v>297</v>
      </c>
      <c r="D279" s="36">
        <f t="shared" si="75"/>
        <v>1.575607638888889E-3</v>
      </c>
      <c r="E279" s="30">
        <f t="shared" si="76"/>
        <v>1.6506365740740741E-3</v>
      </c>
      <c r="F279" s="30">
        <f t="shared" si="77"/>
        <v>1.8757233796296295E-3</v>
      </c>
      <c r="G279" s="30">
        <f t="shared" si="78"/>
        <v>1.9507523148148149E-3</v>
      </c>
      <c r="H279" s="30">
        <f t="shared" si="79"/>
        <v>2.1008101851851847E-3</v>
      </c>
      <c r="I279" s="30">
        <f t="shared" si="72"/>
        <v>2.4009259259259261E-3</v>
      </c>
      <c r="J279" s="30">
        <f t="shared" si="80"/>
        <v>2.7010416666666667E-3</v>
      </c>
      <c r="K279" s="27">
        <f t="shared" si="68"/>
        <v>3.0011574074074072E-3</v>
      </c>
      <c r="L279" s="27">
        <f t="shared" si="69"/>
        <v>3.151215277777778E-3</v>
      </c>
      <c r="M279" s="24">
        <f t="shared" si="70"/>
        <v>3.6013888888888883E-3</v>
      </c>
    </row>
    <row r="280" spans="1:13" x14ac:dyDescent="0.25">
      <c r="A280" s="12"/>
      <c r="B280" s="33" t="s">
        <v>248</v>
      </c>
      <c r="C280" s="42" t="s">
        <v>298</v>
      </c>
      <c r="D280" s="36">
        <f t="shared" si="75"/>
        <v>1.2623090277777778E-3</v>
      </c>
      <c r="E280" s="30">
        <f t="shared" si="76"/>
        <v>1.3224189814814815E-3</v>
      </c>
      <c r="F280" s="30">
        <f t="shared" si="77"/>
        <v>1.5027488425925926E-3</v>
      </c>
      <c r="G280" s="30">
        <f t="shared" si="78"/>
        <v>1.5628587962962963E-3</v>
      </c>
      <c r="H280" s="30">
        <f t="shared" si="79"/>
        <v>1.6830787037037036E-3</v>
      </c>
      <c r="I280" s="30">
        <f t="shared" si="72"/>
        <v>1.9235185185185186E-3</v>
      </c>
      <c r="J280" s="30">
        <f t="shared" si="80"/>
        <v>2.1639583333333333E-3</v>
      </c>
      <c r="K280" s="27">
        <f t="shared" si="68"/>
        <v>2.4043981481481481E-3</v>
      </c>
      <c r="L280" s="27">
        <f t="shared" si="69"/>
        <v>2.5246180555555556E-3</v>
      </c>
      <c r="M280" s="24">
        <f t="shared" si="70"/>
        <v>2.8852777777777778E-3</v>
      </c>
    </row>
    <row r="281" spans="1:13" x14ac:dyDescent="0.25">
      <c r="A281" s="12"/>
      <c r="B281" s="33" t="s">
        <v>250</v>
      </c>
      <c r="C281" s="42" t="s">
        <v>299</v>
      </c>
      <c r="D281" s="36">
        <f t="shared" si="75"/>
        <v>1.1405381944444445E-3</v>
      </c>
      <c r="E281" s="30">
        <f t="shared" si="76"/>
        <v>1.1948495370370372E-3</v>
      </c>
      <c r="F281" s="30">
        <f t="shared" si="77"/>
        <v>1.3577835648148149E-3</v>
      </c>
      <c r="G281" s="30">
        <f t="shared" si="78"/>
        <v>1.4120949074074075E-3</v>
      </c>
      <c r="H281" s="30">
        <f t="shared" si="79"/>
        <v>1.5207175925925926E-3</v>
      </c>
      <c r="I281" s="30">
        <f t="shared" si="72"/>
        <v>1.7379629629629631E-3</v>
      </c>
      <c r="J281" s="30">
        <f t="shared" si="80"/>
        <v>1.9552083333333335E-3</v>
      </c>
      <c r="K281" s="27">
        <f t="shared" si="68"/>
        <v>2.1724537037037038E-3</v>
      </c>
      <c r="L281" s="27">
        <f t="shared" si="69"/>
        <v>2.2810763888888889E-3</v>
      </c>
      <c r="M281" s="24">
        <f t="shared" si="70"/>
        <v>2.6069444444444443E-3</v>
      </c>
    </row>
    <row r="282" spans="1:13" x14ac:dyDescent="0.25">
      <c r="A282" s="12"/>
      <c r="B282" s="33" t="s">
        <v>252</v>
      </c>
      <c r="C282" s="42" t="s">
        <v>300</v>
      </c>
      <c r="D282" s="36">
        <f t="shared" si="75"/>
        <v>1.15390625E-3</v>
      </c>
      <c r="E282" s="30">
        <f t="shared" si="76"/>
        <v>1.2088541666666667E-3</v>
      </c>
      <c r="F282" s="30">
        <f t="shared" si="77"/>
        <v>1.3736979166666667E-3</v>
      </c>
      <c r="G282" s="30">
        <f t="shared" si="78"/>
        <v>1.4286458333333334E-3</v>
      </c>
      <c r="H282" s="30">
        <f t="shared" si="79"/>
        <v>1.5385416666666666E-3</v>
      </c>
      <c r="I282" s="30">
        <f t="shared" si="72"/>
        <v>1.7583333333333333E-3</v>
      </c>
      <c r="J282" s="30">
        <f t="shared" si="80"/>
        <v>1.9781249999999998E-3</v>
      </c>
      <c r="K282" s="27">
        <f t="shared" si="68"/>
        <v>2.1979166666666666E-3</v>
      </c>
      <c r="L282" s="27">
        <f t="shared" si="69"/>
        <v>2.3078125E-3</v>
      </c>
      <c r="M282" s="24">
        <f t="shared" si="70"/>
        <v>2.6374999999999997E-3</v>
      </c>
    </row>
    <row r="283" spans="1:13" x14ac:dyDescent="0.25">
      <c r="A283" s="12"/>
      <c r="B283" s="33" t="s">
        <v>254</v>
      </c>
      <c r="C283" s="42" t="s">
        <v>301</v>
      </c>
      <c r="D283" s="36">
        <f t="shared" si="75"/>
        <v>1.0710243055555555E-3</v>
      </c>
      <c r="E283" s="30">
        <f t="shared" si="76"/>
        <v>1.1220254629629631E-3</v>
      </c>
      <c r="F283" s="30">
        <f t="shared" si="77"/>
        <v>1.2750289351851852E-3</v>
      </c>
      <c r="G283" s="30">
        <f t="shared" si="78"/>
        <v>1.3260300925925926E-3</v>
      </c>
      <c r="H283" s="30">
        <f t="shared" si="79"/>
        <v>1.4280324074074074E-3</v>
      </c>
      <c r="I283" s="30">
        <f t="shared" si="72"/>
        <v>1.6320370370370371E-3</v>
      </c>
      <c r="J283" s="30">
        <f t="shared" si="80"/>
        <v>1.8360416666666668E-3</v>
      </c>
      <c r="K283" s="27">
        <f t="shared" si="68"/>
        <v>2.0400462962962963E-3</v>
      </c>
      <c r="L283" s="27">
        <f t="shared" si="69"/>
        <v>2.1420486111111111E-3</v>
      </c>
      <c r="M283" s="24">
        <f t="shared" si="70"/>
        <v>2.4480555555555553E-3</v>
      </c>
    </row>
    <row r="284" spans="1:13" x14ac:dyDescent="0.25">
      <c r="A284" s="12"/>
      <c r="B284" s="33" t="s">
        <v>256</v>
      </c>
      <c r="C284" s="42" t="s">
        <v>302</v>
      </c>
      <c r="D284" s="36">
        <f t="shared" si="75"/>
        <v>9.3782986111111118E-4</v>
      </c>
      <c r="E284" s="30">
        <f t="shared" si="76"/>
        <v>9.8248842592592593E-4</v>
      </c>
      <c r="F284" s="30">
        <f t="shared" si="77"/>
        <v>1.1164641203703703E-3</v>
      </c>
      <c r="G284" s="30">
        <f t="shared" si="78"/>
        <v>1.1611226851851852E-3</v>
      </c>
      <c r="H284" s="30">
        <f t="shared" si="79"/>
        <v>1.2504398148148147E-3</v>
      </c>
      <c r="I284" s="30">
        <f t="shared" si="72"/>
        <v>1.4290740740740741E-3</v>
      </c>
      <c r="J284" s="30">
        <f t="shared" si="80"/>
        <v>1.6077083333333334E-3</v>
      </c>
      <c r="K284" s="27">
        <f t="shared" si="68"/>
        <v>1.7863425925925926E-3</v>
      </c>
      <c r="L284" s="27">
        <f t="shared" si="69"/>
        <v>1.8756597222222224E-3</v>
      </c>
      <c r="M284" s="24">
        <f t="shared" si="70"/>
        <v>2.1436111111111109E-3</v>
      </c>
    </row>
    <row r="285" spans="1:13" x14ac:dyDescent="0.25">
      <c r="A285" s="12"/>
      <c r="B285" s="33" t="s">
        <v>258</v>
      </c>
      <c r="C285" s="42" t="s">
        <v>303</v>
      </c>
      <c r="D285" s="36">
        <f t="shared" si="75"/>
        <v>9.1717013888888892E-4</v>
      </c>
      <c r="E285" s="30">
        <f t="shared" si="76"/>
        <v>9.6084490740740755E-4</v>
      </c>
      <c r="F285" s="30">
        <f t="shared" si="77"/>
        <v>1.0918692129629629E-3</v>
      </c>
      <c r="G285" s="30">
        <f t="shared" si="78"/>
        <v>1.1355439814814815E-3</v>
      </c>
      <c r="H285" s="30">
        <f t="shared" si="79"/>
        <v>1.2228935185185186E-3</v>
      </c>
      <c r="I285" s="30">
        <f t="shared" si="72"/>
        <v>1.3975925925925926E-3</v>
      </c>
      <c r="J285" s="30">
        <f t="shared" si="80"/>
        <v>1.5722916666666667E-3</v>
      </c>
      <c r="K285" s="27">
        <f t="shared" si="68"/>
        <v>1.7469907407407408E-3</v>
      </c>
      <c r="L285" s="27">
        <f t="shared" si="69"/>
        <v>1.8343402777777778E-3</v>
      </c>
      <c r="M285" s="24">
        <f t="shared" si="70"/>
        <v>2.096388888888889E-3</v>
      </c>
    </row>
    <row r="286" spans="1:13" x14ac:dyDescent="0.25">
      <c r="A286" s="12"/>
      <c r="B286" s="33" t="s">
        <v>260</v>
      </c>
      <c r="C286" s="42" t="s">
        <v>304</v>
      </c>
      <c r="D286" s="36">
        <f t="shared" si="75"/>
        <v>1.008923611111111E-3</v>
      </c>
      <c r="E286" s="30">
        <f t="shared" si="76"/>
        <v>1.0569675925925926E-3</v>
      </c>
      <c r="F286" s="30">
        <f t="shared" si="77"/>
        <v>1.201099537037037E-3</v>
      </c>
      <c r="G286" s="30">
        <f t="shared" si="78"/>
        <v>1.2491435185185186E-3</v>
      </c>
      <c r="H286" s="30">
        <f t="shared" si="79"/>
        <v>1.3452314814814813E-3</v>
      </c>
      <c r="I286" s="30">
        <f t="shared" si="72"/>
        <v>1.5374074074074075E-3</v>
      </c>
      <c r="J286" s="30">
        <f t="shared" si="80"/>
        <v>1.7295833333333332E-3</v>
      </c>
      <c r="K286" s="27">
        <f t="shared" si="68"/>
        <v>1.9217592592592591E-3</v>
      </c>
      <c r="L286" s="27">
        <f t="shared" si="69"/>
        <v>2.0178472222222221E-3</v>
      </c>
      <c r="M286" s="24">
        <f t="shared" si="70"/>
        <v>2.3061111111111108E-3</v>
      </c>
    </row>
    <row r="287" spans="1:13" x14ac:dyDescent="0.25">
      <c r="A287" s="12"/>
      <c r="B287" s="33" t="s">
        <v>262</v>
      </c>
      <c r="C287" s="42" t="s">
        <v>305</v>
      </c>
      <c r="D287" s="36">
        <f t="shared" si="75"/>
        <v>9.2482638888888888E-4</v>
      </c>
      <c r="E287" s="30">
        <f t="shared" si="76"/>
        <v>9.6886574074074084E-4</v>
      </c>
      <c r="F287" s="30">
        <f t="shared" si="77"/>
        <v>1.1009837962962963E-3</v>
      </c>
      <c r="G287" s="30">
        <f t="shared" si="78"/>
        <v>1.1450231481481483E-3</v>
      </c>
      <c r="H287" s="30">
        <f t="shared" si="79"/>
        <v>1.2331018518518518E-3</v>
      </c>
      <c r="I287" s="30">
        <f t="shared" si="72"/>
        <v>1.4092592592592594E-3</v>
      </c>
      <c r="J287" s="30">
        <f t="shared" si="80"/>
        <v>1.5854166666666666E-3</v>
      </c>
      <c r="K287" s="27">
        <f t="shared" si="68"/>
        <v>1.761574074074074E-3</v>
      </c>
      <c r="L287" s="27">
        <f t="shared" si="69"/>
        <v>1.8496527777777778E-3</v>
      </c>
      <c r="M287" s="24">
        <f t="shared" si="70"/>
        <v>2.1138888888888887E-3</v>
      </c>
    </row>
    <row r="288" spans="1:13" x14ac:dyDescent="0.25">
      <c r="A288" s="12"/>
      <c r="B288" s="33" t="s">
        <v>264</v>
      </c>
      <c r="C288" s="42" t="s">
        <v>306</v>
      </c>
      <c r="D288" s="36">
        <f t="shared" si="75"/>
        <v>8.8046875000000007E-4</v>
      </c>
      <c r="E288" s="30">
        <f t="shared" si="76"/>
        <v>9.2239583333333344E-4</v>
      </c>
      <c r="F288" s="30">
        <f t="shared" si="77"/>
        <v>1.0481770833333333E-3</v>
      </c>
      <c r="G288" s="30">
        <f t="shared" si="78"/>
        <v>1.0901041666666667E-3</v>
      </c>
      <c r="H288" s="30">
        <f t="shared" si="79"/>
        <v>1.1739583333333333E-3</v>
      </c>
      <c r="I288" s="30">
        <f t="shared" si="72"/>
        <v>1.3416666666666668E-3</v>
      </c>
      <c r="J288" s="30">
        <f t="shared" si="80"/>
        <v>1.5093750000000001E-3</v>
      </c>
      <c r="K288" s="27">
        <f t="shared" si="68"/>
        <v>1.6770833333333334E-3</v>
      </c>
      <c r="L288" s="27">
        <f t="shared" si="69"/>
        <v>1.7609375000000001E-3</v>
      </c>
      <c r="M288" s="24">
        <f t="shared" si="70"/>
        <v>2.0125E-3</v>
      </c>
    </row>
    <row r="289" spans="1:13" x14ac:dyDescent="0.25">
      <c r="A289" s="12"/>
      <c r="B289" s="33" t="s">
        <v>266</v>
      </c>
      <c r="C289" s="42" t="s">
        <v>307</v>
      </c>
      <c r="D289" s="36">
        <f t="shared" si="75"/>
        <v>8.8241319444444446E-4</v>
      </c>
      <c r="E289" s="30">
        <f t="shared" si="76"/>
        <v>9.2443287037037049E-4</v>
      </c>
      <c r="F289" s="30">
        <f t="shared" si="77"/>
        <v>1.0504918981481481E-3</v>
      </c>
      <c r="G289" s="30">
        <f t="shared" si="78"/>
        <v>1.0925115740740741E-3</v>
      </c>
      <c r="H289" s="30">
        <f t="shared" si="79"/>
        <v>1.1765509259259259E-3</v>
      </c>
      <c r="I289" s="30">
        <f t="shared" si="72"/>
        <v>1.3446296296296296E-3</v>
      </c>
      <c r="J289" s="30">
        <f t="shared" si="80"/>
        <v>1.5127083333333334E-3</v>
      </c>
      <c r="K289" s="27">
        <f t="shared" si="68"/>
        <v>1.6807870370370371E-3</v>
      </c>
      <c r="L289" s="27">
        <f t="shared" si="69"/>
        <v>1.7648263888888889E-3</v>
      </c>
      <c r="M289" s="24">
        <f t="shared" si="70"/>
        <v>2.0169444444444445E-3</v>
      </c>
    </row>
    <row r="290" spans="1:13" ht="15.75" thickBot="1" x14ac:dyDescent="0.3">
      <c r="A290" s="13"/>
      <c r="B290" s="39" t="s">
        <v>267</v>
      </c>
      <c r="C290" s="31">
        <v>8.3726851851851855E-4</v>
      </c>
      <c r="D290" s="37">
        <f t="shared" si="75"/>
        <v>8.7913194444444454E-4</v>
      </c>
      <c r="E290" s="31">
        <f t="shared" si="76"/>
        <v>9.2099537037037052E-4</v>
      </c>
      <c r="F290" s="31">
        <f t="shared" si="77"/>
        <v>1.0465856481481483E-3</v>
      </c>
      <c r="G290" s="31">
        <f t="shared" si="78"/>
        <v>1.0884490740740741E-3</v>
      </c>
      <c r="H290" s="31">
        <f t="shared" si="79"/>
        <v>1.1721759259259259E-3</v>
      </c>
      <c r="I290" s="31">
        <f t="shared" si="72"/>
        <v>1.3396296296296299E-3</v>
      </c>
      <c r="J290" s="31">
        <f t="shared" si="80"/>
        <v>1.5070833333333334E-3</v>
      </c>
      <c r="K290" s="28">
        <f t="shared" si="68"/>
        <v>1.6745370370370371E-3</v>
      </c>
      <c r="L290" s="28">
        <f t="shared" si="69"/>
        <v>1.7582638888888891E-3</v>
      </c>
      <c r="M290" s="25">
        <f t="shared" si="70"/>
        <v>2.0094444444444443E-3</v>
      </c>
    </row>
    <row r="291" spans="1:13" x14ac:dyDescent="0.25">
      <c r="A291" s="11" t="s">
        <v>308</v>
      </c>
      <c r="B291" s="32" t="s">
        <v>248</v>
      </c>
      <c r="C291" s="41" t="s">
        <v>309</v>
      </c>
      <c r="D291" s="35">
        <f t="shared" ref="D291:D354" si="81">C291*107%</f>
        <v>2.4936944444444442E-3</v>
      </c>
      <c r="E291" s="29">
        <f t="shared" si="63"/>
        <v>2.5636111111111111E-3</v>
      </c>
      <c r="F291" s="29">
        <f t="shared" si="71"/>
        <v>2.9131944444444439E-3</v>
      </c>
      <c r="G291" s="29">
        <f t="shared" si="73"/>
        <v>3.0297222222222218E-3</v>
      </c>
      <c r="H291" s="29">
        <f t="shared" si="64"/>
        <v>3.2627777777777772E-3</v>
      </c>
      <c r="I291" s="29">
        <f t="shared" si="72"/>
        <v>3.7288888888888888E-3</v>
      </c>
      <c r="J291" s="29">
        <f t="shared" si="74"/>
        <v>4.1949999999999999E-3</v>
      </c>
      <c r="K291" s="26">
        <f t="shared" si="68"/>
        <v>4.6611111111111107E-3</v>
      </c>
      <c r="L291" s="26">
        <f t="shared" si="69"/>
        <v>4.8941666666666665E-3</v>
      </c>
      <c r="M291" s="23">
        <f t="shared" si="70"/>
        <v>5.593333333333333E-3</v>
      </c>
    </row>
    <row r="292" spans="1:13" x14ac:dyDescent="0.25">
      <c r="A292" s="12"/>
      <c r="B292" s="33" t="s">
        <v>250</v>
      </c>
      <c r="C292" s="42" t="s">
        <v>310</v>
      </c>
      <c r="D292" s="36">
        <f t="shared" si="81"/>
        <v>2.3824837962962966E-3</v>
      </c>
      <c r="E292" s="30">
        <f t="shared" si="63"/>
        <v>2.4492824074074078E-3</v>
      </c>
      <c r="F292" s="30">
        <f t="shared" si="71"/>
        <v>2.7832754629629631E-3</v>
      </c>
      <c r="G292" s="30">
        <f t="shared" si="73"/>
        <v>2.8946064814814819E-3</v>
      </c>
      <c r="H292" s="30">
        <f t="shared" si="64"/>
        <v>3.1172685185185188E-3</v>
      </c>
      <c r="I292" s="30">
        <f t="shared" si="72"/>
        <v>3.5625925925925929E-3</v>
      </c>
      <c r="J292" s="30">
        <f t="shared" si="74"/>
        <v>4.0079166666666674E-3</v>
      </c>
      <c r="K292" s="27">
        <f t="shared" si="68"/>
        <v>4.4532407407407411E-3</v>
      </c>
      <c r="L292" s="27">
        <f t="shared" si="69"/>
        <v>4.675902777777778E-3</v>
      </c>
      <c r="M292" s="24">
        <f t="shared" si="70"/>
        <v>5.3438888888888893E-3</v>
      </c>
    </row>
    <row r="293" spans="1:13" x14ac:dyDescent="0.25">
      <c r="A293" s="12"/>
      <c r="B293" s="33" t="s">
        <v>252</v>
      </c>
      <c r="C293" s="42" t="s">
        <v>311</v>
      </c>
      <c r="D293" s="36">
        <f t="shared" si="81"/>
        <v>2.2282997685185183E-3</v>
      </c>
      <c r="E293" s="30">
        <f t="shared" si="63"/>
        <v>2.2907754629629632E-3</v>
      </c>
      <c r="F293" s="30">
        <f t="shared" si="71"/>
        <v>2.6031539351851849E-3</v>
      </c>
      <c r="G293" s="30">
        <f t="shared" si="73"/>
        <v>2.7072800925925927E-3</v>
      </c>
      <c r="H293" s="30">
        <f t="shared" si="64"/>
        <v>2.915532407407407E-3</v>
      </c>
      <c r="I293" s="30">
        <f t="shared" si="72"/>
        <v>3.332037037037037E-3</v>
      </c>
      <c r="J293" s="30">
        <f t="shared" si="74"/>
        <v>3.7485416666666665E-3</v>
      </c>
      <c r="K293" s="27">
        <f t="shared" si="68"/>
        <v>4.165046296296296E-3</v>
      </c>
      <c r="L293" s="27">
        <f t="shared" si="69"/>
        <v>4.3732986111111108E-3</v>
      </c>
      <c r="M293" s="24">
        <f t="shared" si="70"/>
        <v>4.9980555555555551E-3</v>
      </c>
    </row>
    <row r="294" spans="1:13" x14ac:dyDescent="0.25">
      <c r="A294" s="12"/>
      <c r="B294" s="33" t="s">
        <v>254</v>
      </c>
      <c r="C294" s="42" t="s">
        <v>312</v>
      </c>
      <c r="D294" s="36">
        <f t="shared" si="81"/>
        <v>2.0690381944444445E-3</v>
      </c>
      <c r="E294" s="30">
        <f t="shared" si="63"/>
        <v>2.1270486111111112E-3</v>
      </c>
      <c r="F294" s="30">
        <f t="shared" si="71"/>
        <v>2.4171006944444448E-3</v>
      </c>
      <c r="G294" s="30">
        <f t="shared" si="73"/>
        <v>2.5137847222222224E-3</v>
      </c>
      <c r="H294" s="30">
        <f t="shared" si="64"/>
        <v>2.7071527777777779E-3</v>
      </c>
      <c r="I294" s="30">
        <f t="shared" si="72"/>
        <v>3.0938888888888891E-3</v>
      </c>
      <c r="J294" s="30">
        <f t="shared" si="74"/>
        <v>3.4806250000000002E-3</v>
      </c>
      <c r="K294" s="27">
        <f t="shared" si="68"/>
        <v>3.8673611111111113E-3</v>
      </c>
      <c r="L294" s="27">
        <f t="shared" si="69"/>
        <v>4.0607291666666673E-3</v>
      </c>
      <c r="M294" s="24">
        <f t="shared" si="70"/>
        <v>4.6408333333333336E-3</v>
      </c>
    </row>
    <row r="295" spans="1:13" x14ac:dyDescent="0.25">
      <c r="A295" s="12"/>
      <c r="B295" s="33" t="s">
        <v>256</v>
      </c>
      <c r="C295" s="42" t="s">
        <v>313</v>
      </c>
      <c r="D295" s="36">
        <f t="shared" si="81"/>
        <v>1.8326226851851854E-3</v>
      </c>
      <c r="E295" s="30">
        <f t="shared" si="63"/>
        <v>1.8840046296296298E-3</v>
      </c>
      <c r="F295" s="30">
        <f t="shared" si="71"/>
        <v>2.1409143518518517E-3</v>
      </c>
      <c r="G295" s="30">
        <f t="shared" si="73"/>
        <v>2.2265509259259261E-3</v>
      </c>
      <c r="H295" s="30">
        <f t="shared" si="64"/>
        <v>2.3978240740740739E-3</v>
      </c>
      <c r="I295" s="30">
        <f t="shared" si="72"/>
        <v>2.7403703703703704E-3</v>
      </c>
      <c r="J295" s="30">
        <f t="shared" si="74"/>
        <v>3.082916666666667E-3</v>
      </c>
      <c r="K295" s="27">
        <f t="shared" si="68"/>
        <v>3.4254629629629631E-3</v>
      </c>
      <c r="L295" s="27">
        <f t="shared" si="69"/>
        <v>3.5967361111111113E-3</v>
      </c>
      <c r="M295" s="24">
        <f t="shared" si="70"/>
        <v>4.1105555555555557E-3</v>
      </c>
    </row>
    <row r="296" spans="1:13" x14ac:dyDescent="0.25">
      <c r="A296" s="12"/>
      <c r="B296" s="33" t="s">
        <v>256</v>
      </c>
      <c r="C296" s="42" t="s">
        <v>313</v>
      </c>
      <c r="D296" s="36">
        <f t="shared" si="81"/>
        <v>1.8326226851851854E-3</v>
      </c>
      <c r="E296" s="30">
        <f t="shared" si="63"/>
        <v>1.8840046296296298E-3</v>
      </c>
      <c r="F296" s="30">
        <f t="shared" si="71"/>
        <v>2.1409143518518517E-3</v>
      </c>
      <c r="G296" s="30">
        <f t="shared" si="73"/>
        <v>2.2265509259259261E-3</v>
      </c>
      <c r="H296" s="30">
        <f t="shared" si="64"/>
        <v>2.3978240740740739E-3</v>
      </c>
      <c r="I296" s="30">
        <f t="shared" si="72"/>
        <v>2.7403703703703704E-3</v>
      </c>
      <c r="J296" s="30">
        <f t="shared" si="74"/>
        <v>3.082916666666667E-3</v>
      </c>
      <c r="K296" s="27">
        <f t="shared" si="68"/>
        <v>3.4254629629629631E-3</v>
      </c>
      <c r="L296" s="27">
        <f t="shared" si="69"/>
        <v>3.5967361111111113E-3</v>
      </c>
      <c r="M296" s="24">
        <f t="shared" si="70"/>
        <v>4.1105555555555557E-3</v>
      </c>
    </row>
    <row r="297" spans="1:13" x14ac:dyDescent="0.25">
      <c r="A297" s="12"/>
      <c r="B297" s="33" t="s">
        <v>258</v>
      </c>
      <c r="C297" s="42" t="s">
        <v>314</v>
      </c>
      <c r="D297" s="36">
        <f t="shared" si="81"/>
        <v>1.7619085648148149E-3</v>
      </c>
      <c r="E297" s="30">
        <f t="shared" si="63"/>
        <v>1.8113078703703705E-3</v>
      </c>
      <c r="F297" s="30">
        <f t="shared" si="71"/>
        <v>2.0583043981481481E-3</v>
      </c>
      <c r="G297" s="30">
        <f t="shared" si="73"/>
        <v>2.1406365740740739E-3</v>
      </c>
      <c r="H297" s="30">
        <f t="shared" si="64"/>
        <v>2.3053009259259255E-3</v>
      </c>
      <c r="I297" s="30">
        <f t="shared" si="72"/>
        <v>2.6346296296296296E-3</v>
      </c>
      <c r="J297" s="30">
        <f t="shared" si="74"/>
        <v>2.9639583333333332E-3</v>
      </c>
      <c r="K297" s="27">
        <f t="shared" si="68"/>
        <v>3.2932870370370368E-3</v>
      </c>
      <c r="L297" s="27">
        <f t="shared" si="69"/>
        <v>3.4579513888888889E-3</v>
      </c>
      <c r="M297" s="24">
        <f t="shared" si="70"/>
        <v>3.9519444444444437E-3</v>
      </c>
    </row>
    <row r="298" spans="1:13" x14ac:dyDescent="0.25">
      <c r="A298" s="12"/>
      <c r="B298" s="33" t="s">
        <v>260</v>
      </c>
      <c r="C298" s="42" t="s">
        <v>315</v>
      </c>
      <c r="D298" s="36">
        <f t="shared" si="81"/>
        <v>2.0131851851851851E-3</v>
      </c>
      <c r="E298" s="30">
        <f t="shared" si="63"/>
        <v>2.0696296296296296E-3</v>
      </c>
      <c r="F298" s="30">
        <f t="shared" si="71"/>
        <v>2.3518518518518515E-3</v>
      </c>
      <c r="G298" s="30">
        <f t="shared" si="73"/>
        <v>2.445925925925926E-3</v>
      </c>
      <c r="H298" s="30">
        <f t="shared" si="64"/>
        <v>2.6340740740740738E-3</v>
      </c>
      <c r="I298" s="30">
        <f t="shared" si="72"/>
        <v>3.0103703703703703E-3</v>
      </c>
      <c r="J298" s="30">
        <f t="shared" si="74"/>
        <v>3.3866666666666667E-3</v>
      </c>
      <c r="K298" s="27">
        <f t="shared" si="68"/>
        <v>3.7629629629629627E-3</v>
      </c>
      <c r="L298" s="27">
        <f t="shared" si="69"/>
        <v>3.951111111111111E-3</v>
      </c>
      <c r="M298" s="24">
        <f t="shared" si="70"/>
        <v>4.5155555555555548E-3</v>
      </c>
    </row>
    <row r="299" spans="1:13" x14ac:dyDescent="0.25">
      <c r="A299" s="12"/>
      <c r="B299" s="33" t="s">
        <v>262</v>
      </c>
      <c r="C299" s="42" t="s">
        <v>316</v>
      </c>
      <c r="D299" s="36">
        <f t="shared" si="81"/>
        <v>1.9081666666666665E-3</v>
      </c>
      <c r="E299" s="30">
        <f t="shared" si="63"/>
        <v>1.9616666666666667E-3</v>
      </c>
      <c r="F299" s="30">
        <f t="shared" si="71"/>
        <v>2.2291666666666666E-3</v>
      </c>
      <c r="G299" s="30">
        <f t="shared" si="73"/>
        <v>2.3183333333333333E-3</v>
      </c>
      <c r="H299" s="30">
        <f t="shared" si="64"/>
        <v>2.4966666666666661E-3</v>
      </c>
      <c r="I299" s="30">
        <f t="shared" si="72"/>
        <v>2.8533333333333332E-3</v>
      </c>
      <c r="J299" s="30">
        <f t="shared" si="74"/>
        <v>3.2099999999999997E-3</v>
      </c>
      <c r="K299" s="27">
        <f t="shared" si="68"/>
        <v>3.5666666666666663E-3</v>
      </c>
      <c r="L299" s="27">
        <f t="shared" si="69"/>
        <v>3.7449999999999996E-3</v>
      </c>
      <c r="M299" s="24">
        <f t="shared" si="70"/>
        <v>4.2799999999999991E-3</v>
      </c>
    </row>
    <row r="300" spans="1:13" x14ac:dyDescent="0.25">
      <c r="A300" s="12"/>
      <c r="B300" s="33" t="s">
        <v>264</v>
      </c>
      <c r="C300" s="42" t="s">
        <v>317</v>
      </c>
      <c r="D300" s="36">
        <f t="shared" si="81"/>
        <v>1.843149305555556E-3</v>
      </c>
      <c r="E300" s="30">
        <f t="shared" si="63"/>
        <v>1.8948263888888895E-3</v>
      </c>
      <c r="F300" s="30">
        <f t="shared" si="71"/>
        <v>2.1532118055555558E-3</v>
      </c>
      <c r="G300" s="30">
        <f t="shared" si="73"/>
        <v>2.2393402777777785E-3</v>
      </c>
      <c r="H300" s="30">
        <f t="shared" si="64"/>
        <v>2.4115972222222225E-3</v>
      </c>
      <c r="I300" s="30">
        <f t="shared" si="72"/>
        <v>2.756111111111112E-3</v>
      </c>
      <c r="J300" s="30">
        <f t="shared" si="74"/>
        <v>3.1006250000000005E-3</v>
      </c>
      <c r="K300" s="27">
        <f t="shared" si="68"/>
        <v>3.4451388888888895E-3</v>
      </c>
      <c r="L300" s="27">
        <f t="shared" si="69"/>
        <v>3.617395833333334E-3</v>
      </c>
      <c r="M300" s="24">
        <f t="shared" si="70"/>
        <v>4.1341666666666671E-3</v>
      </c>
    </row>
    <row r="301" spans="1:13" x14ac:dyDescent="0.25">
      <c r="A301" s="12"/>
      <c r="B301" s="33" t="s">
        <v>266</v>
      </c>
      <c r="C301" s="42" t="s">
        <v>318</v>
      </c>
      <c r="D301" s="36">
        <f t="shared" si="81"/>
        <v>1.8556574074074074E-3</v>
      </c>
      <c r="E301" s="30">
        <f t="shared" si="63"/>
        <v>1.9076851851851852E-3</v>
      </c>
      <c r="F301" s="30">
        <f t="shared" si="71"/>
        <v>2.1678240740740738E-3</v>
      </c>
      <c r="G301" s="30">
        <f t="shared" si="73"/>
        <v>2.2545370370370371E-3</v>
      </c>
      <c r="H301" s="30">
        <f t="shared" si="64"/>
        <v>2.4279629629629625E-3</v>
      </c>
      <c r="I301" s="30">
        <f t="shared" si="72"/>
        <v>2.774814814814815E-3</v>
      </c>
      <c r="J301" s="30">
        <f t="shared" si="74"/>
        <v>3.1216666666666667E-3</v>
      </c>
      <c r="K301" s="27">
        <f t="shared" si="68"/>
        <v>3.4685185185185183E-3</v>
      </c>
      <c r="L301" s="27">
        <f t="shared" si="69"/>
        <v>3.6419444444444446E-3</v>
      </c>
      <c r="M301" s="24">
        <f t="shared" si="70"/>
        <v>4.1622222222222217E-3</v>
      </c>
    </row>
    <row r="302" spans="1:13" ht="15.75" thickBot="1" x14ac:dyDescent="0.3">
      <c r="A302" s="13"/>
      <c r="B302" s="39" t="s">
        <v>267</v>
      </c>
      <c r="C302" s="31">
        <v>1.5335648148148149E-3</v>
      </c>
      <c r="D302" s="37">
        <f t="shared" si="81"/>
        <v>1.640914351851852E-3</v>
      </c>
      <c r="E302" s="31">
        <f t="shared" si="63"/>
        <v>1.6869212962962964E-3</v>
      </c>
      <c r="F302" s="31">
        <f t="shared" si="71"/>
        <v>1.9169560185185186E-3</v>
      </c>
      <c r="G302" s="31">
        <f t="shared" si="73"/>
        <v>1.9936342592592592E-3</v>
      </c>
      <c r="H302" s="31">
        <f t="shared" si="64"/>
        <v>2.1469907407407405E-3</v>
      </c>
      <c r="I302" s="31">
        <f t="shared" si="72"/>
        <v>2.453703703703704E-3</v>
      </c>
      <c r="J302" s="31">
        <f t="shared" si="74"/>
        <v>2.7604166666666667E-3</v>
      </c>
      <c r="K302" s="28">
        <f t="shared" si="68"/>
        <v>3.0671296296296297E-3</v>
      </c>
      <c r="L302" s="28">
        <f t="shared" si="69"/>
        <v>3.2204861111111115E-3</v>
      </c>
      <c r="M302" s="25">
        <f t="shared" si="70"/>
        <v>3.6805555555555554E-3</v>
      </c>
    </row>
    <row r="303" spans="1:13" x14ac:dyDescent="0.25">
      <c r="A303" s="15" t="s">
        <v>319</v>
      </c>
      <c r="B303" s="32" t="s">
        <v>248</v>
      </c>
      <c r="C303" s="41" t="s">
        <v>320</v>
      </c>
      <c r="D303" s="35">
        <f t="shared" ref="D303:D313" si="82">C303*105%</f>
        <v>2.7428819444444445E-3</v>
      </c>
      <c r="E303" s="29">
        <f t="shared" ref="E303:E313" si="83">C303*110%</f>
        <v>2.8734953703703704E-3</v>
      </c>
      <c r="F303" s="29">
        <f t="shared" ref="F303:F313" si="84">C303*125%</f>
        <v>3.2653356481481483E-3</v>
      </c>
      <c r="G303" s="29">
        <f t="shared" ref="G303:G313" si="85">C303*130%</f>
        <v>3.3959490740740742E-3</v>
      </c>
      <c r="H303" s="29">
        <f t="shared" ref="H303:H313" si="86">C303*140%</f>
        <v>3.6571759259259257E-3</v>
      </c>
      <c r="I303" s="29">
        <f t="shared" si="72"/>
        <v>4.1796296296296295E-3</v>
      </c>
      <c r="J303" s="29">
        <f t="shared" ref="J303:J313" si="87">C303*180%</f>
        <v>4.7020833333333333E-3</v>
      </c>
      <c r="K303" s="26">
        <f t="shared" si="68"/>
        <v>5.2245370370370371E-3</v>
      </c>
      <c r="L303" s="26">
        <f t="shared" si="69"/>
        <v>5.485763888888889E-3</v>
      </c>
      <c r="M303" s="23">
        <f t="shared" si="70"/>
        <v>6.2694444444444447E-3</v>
      </c>
    </row>
    <row r="304" spans="1:13" x14ac:dyDescent="0.25">
      <c r="A304" s="12"/>
      <c r="B304" s="33" t="s">
        <v>250</v>
      </c>
      <c r="C304" s="42" t="s">
        <v>321</v>
      </c>
      <c r="D304" s="36">
        <f t="shared" si="82"/>
        <v>2.4684722222222226E-3</v>
      </c>
      <c r="E304" s="30">
        <f t="shared" si="83"/>
        <v>2.5860185185185187E-3</v>
      </c>
      <c r="F304" s="30">
        <f t="shared" si="84"/>
        <v>2.9386574074074076E-3</v>
      </c>
      <c r="G304" s="30">
        <f t="shared" si="85"/>
        <v>3.0562037037037038E-3</v>
      </c>
      <c r="H304" s="30">
        <f t="shared" si="86"/>
        <v>3.2912962962962961E-3</v>
      </c>
      <c r="I304" s="30">
        <f t="shared" si="72"/>
        <v>3.761481481481482E-3</v>
      </c>
      <c r="J304" s="30">
        <f t="shared" si="87"/>
        <v>4.2316666666666666E-3</v>
      </c>
      <c r="K304" s="27">
        <f t="shared" si="68"/>
        <v>4.701851851851852E-3</v>
      </c>
      <c r="L304" s="27">
        <f t="shared" si="69"/>
        <v>4.9369444444444452E-3</v>
      </c>
      <c r="M304" s="24">
        <f t="shared" si="70"/>
        <v>5.6422222222222221E-3</v>
      </c>
    </row>
    <row r="305" spans="1:13" x14ac:dyDescent="0.25">
      <c r="A305" s="12"/>
      <c r="B305" s="33" t="s">
        <v>252</v>
      </c>
      <c r="C305" s="42" t="s">
        <v>322</v>
      </c>
      <c r="D305" s="36">
        <f t="shared" si="82"/>
        <v>2.6294965277777779E-3</v>
      </c>
      <c r="E305" s="30">
        <f t="shared" si="83"/>
        <v>2.7547106481481485E-3</v>
      </c>
      <c r="F305" s="30">
        <f t="shared" si="84"/>
        <v>3.1303530092592589E-3</v>
      </c>
      <c r="G305" s="30">
        <f t="shared" si="85"/>
        <v>3.2555671296296295E-3</v>
      </c>
      <c r="H305" s="30">
        <f t="shared" si="86"/>
        <v>3.5059953703703698E-3</v>
      </c>
      <c r="I305" s="30">
        <f t="shared" si="72"/>
        <v>4.0068518518518517E-3</v>
      </c>
      <c r="J305" s="30">
        <f t="shared" si="87"/>
        <v>4.5077083333333332E-3</v>
      </c>
      <c r="K305" s="27">
        <f t="shared" si="68"/>
        <v>5.0085648148148147E-3</v>
      </c>
      <c r="L305" s="27">
        <f t="shared" si="69"/>
        <v>5.2589930555555558E-3</v>
      </c>
      <c r="M305" s="24">
        <f t="shared" si="70"/>
        <v>6.0102777777777776E-3</v>
      </c>
    </row>
    <row r="306" spans="1:13" x14ac:dyDescent="0.25">
      <c r="A306" s="12"/>
      <c r="B306" s="33" t="s">
        <v>254</v>
      </c>
      <c r="C306" s="42" t="s">
        <v>323</v>
      </c>
      <c r="D306" s="36">
        <f t="shared" si="82"/>
        <v>2.3693055555555555E-3</v>
      </c>
      <c r="E306" s="30">
        <f t="shared" si="83"/>
        <v>2.4821296296296297E-3</v>
      </c>
      <c r="F306" s="30">
        <f t="shared" si="84"/>
        <v>2.8206018518518515E-3</v>
      </c>
      <c r="G306" s="30">
        <f t="shared" si="85"/>
        <v>2.9334259259259257E-3</v>
      </c>
      <c r="H306" s="30">
        <f t="shared" si="86"/>
        <v>3.1590740740740737E-3</v>
      </c>
      <c r="I306" s="30">
        <f t="shared" si="72"/>
        <v>3.6103703703703701E-3</v>
      </c>
      <c r="J306" s="30">
        <f t="shared" si="87"/>
        <v>4.0616666666666666E-3</v>
      </c>
      <c r="K306" s="27">
        <f t="shared" si="68"/>
        <v>4.5129629629629625E-3</v>
      </c>
      <c r="L306" s="27">
        <f t="shared" si="69"/>
        <v>4.738611111111111E-3</v>
      </c>
      <c r="M306" s="24">
        <f t="shared" si="70"/>
        <v>5.4155555555555545E-3</v>
      </c>
    </row>
    <row r="307" spans="1:13" x14ac:dyDescent="0.25">
      <c r="A307" s="12"/>
      <c r="B307" s="33" t="s">
        <v>256</v>
      </c>
      <c r="C307" s="42" t="s">
        <v>324</v>
      </c>
      <c r="D307" s="36">
        <f t="shared" si="82"/>
        <v>2.1132465277777777E-3</v>
      </c>
      <c r="E307" s="30">
        <f t="shared" si="83"/>
        <v>2.2138773148148148E-3</v>
      </c>
      <c r="F307" s="30">
        <f t="shared" si="84"/>
        <v>2.5157696759259256E-3</v>
      </c>
      <c r="G307" s="30">
        <f t="shared" si="85"/>
        <v>2.6164004629629627E-3</v>
      </c>
      <c r="H307" s="30">
        <f t="shared" si="86"/>
        <v>2.8176620370370365E-3</v>
      </c>
      <c r="I307" s="30">
        <f t="shared" si="72"/>
        <v>3.2201851851851853E-3</v>
      </c>
      <c r="J307" s="30">
        <f t="shared" si="87"/>
        <v>3.6227083333333332E-3</v>
      </c>
      <c r="K307" s="27">
        <f t="shared" si="68"/>
        <v>4.0252314814814812E-3</v>
      </c>
      <c r="L307" s="27">
        <f t="shared" si="69"/>
        <v>4.2264930555555554E-3</v>
      </c>
      <c r="M307" s="24">
        <f t="shared" si="70"/>
        <v>4.8302777777777771E-3</v>
      </c>
    </row>
    <row r="308" spans="1:13" x14ac:dyDescent="0.25">
      <c r="A308" s="12"/>
      <c r="B308" s="33" t="s">
        <v>258</v>
      </c>
      <c r="C308" s="42" t="s">
        <v>325</v>
      </c>
      <c r="D308" s="36">
        <f t="shared" si="82"/>
        <v>2.082378472222222E-3</v>
      </c>
      <c r="E308" s="30">
        <f t="shared" si="83"/>
        <v>2.181539351851852E-3</v>
      </c>
      <c r="F308" s="30">
        <f t="shared" si="84"/>
        <v>2.4790219907407404E-3</v>
      </c>
      <c r="G308" s="30">
        <f t="shared" si="85"/>
        <v>2.5781828703703704E-3</v>
      </c>
      <c r="H308" s="30">
        <f t="shared" si="86"/>
        <v>2.7765046296296292E-3</v>
      </c>
      <c r="I308" s="30">
        <f t="shared" si="72"/>
        <v>3.173148148148148E-3</v>
      </c>
      <c r="J308" s="30">
        <f t="shared" si="87"/>
        <v>3.5697916666666664E-3</v>
      </c>
      <c r="K308" s="27">
        <f t="shared" si="68"/>
        <v>3.9664351851851848E-3</v>
      </c>
      <c r="L308" s="27">
        <f t="shared" si="69"/>
        <v>4.164756944444444E-3</v>
      </c>
      <c r="M308" s="24">
        <f t="shared" si="70"/>
        <v>4.7597222222222216E-3</v>
      </c>
    </row>
    <row r="309" spans="1:13" x14ac:dyDescent="0.25">
      <c r="A309" s="12"/>
      <c r="B309" s="33" t="s">
        <v>260</v>
      </c>
      <c r="C309" s="42" t="s">
        <v>326</v>
      </c>
      <c r="D309" s="36">
        <f t="shared" si="82"/>
        <v>2.3233680555555555E-3</v>
      </c>
      <c r="E309" s="30">
        <f t="shared" si="83"/>
        <v>2.4340046296296297E-3</v>
      </c>
      <c r="F309" s="30">
        <f t="shared" si="84"/>
        <v>2.7659143518518519E-3</v>
      </c>
      <c r="G309" s="30">
        <f t="shared" si="85"/>
        <v>2.8765509259259256E-3</v>
      </c>
      <c r="H309" s="30">
        <f t="shared" si="86"/>
        <v>3.0978240740740736E-3</v>
      </c>
      <c r="I309" s="30">
        <f t="shared" si="72"/>
        <v>3.5403703703703704E-3</v>
      </c>
      <c r="J309" s="30">
        <f t="shared" si="87"/>
        <v>3.9829166666666667E-3</v>
      </c>
      <c r="K309" s="27">
        <f t="shared" si="68"/>
        <v>4.4254629629629626E-3</v>
      </c>
      <c r="L309" s="27">
        <f t="shared" si="69"/>
        <v>4.646736111111111E-3</v>
      </c>
      <c r="M309" s="24">
        <f t="shared" si="70"/>
        <v>5.3105555555555553E-3</v>
      </c>
    </row>
    <row r="310" spans="1:13" x14ac:dyDescent="0.25">
      <c r="A310" s="12"/>
      <c r="B310" s="33" t="s">
        <v>262</v>
      </c>
      <c r="C310" s="42" t="s">
        <v>327</v>
      </c>
      <c r="D310" s="36">
        <f t="shared" si="82"/>
        <v>2.0868750000000002E-3</v>
      </c>
      <c r="E310" s="30">
        <f t="shared" si="83"/>
        <v>2.1862500000000003E-3</v>
      </c>
      <c r="F310" s="30">
        <f t="shared" si="84"/>
        <v>2.484375E-3</v>
      </c>
      <c r="G310" s="30">
        <f t="shared" si="85"/>
        <v>2.5837500000000001E-3</v>
      </c>
      <c r="H310" s="30">
        <f t="shared" si="86"/>
        <v>2.7824999999999998E-3</v>
      </c>
      <c r="I310" s="30">
        <f t="shared" si="72"/>
        <v>3.1800000000000005E-3</v>
      </c>
      <c r="J310" s="30">
        <f t="shared" si="87"/>
        <v>3.5775000000000004E-3</v>
      </c>
      <c r="K310" s="27">
        <f t="shared" si="68"/>
        <v>3.9750000000000002E-3</v>
      </c>
      <c r="L310" s="27">
        <f t="shared" si="69"/>
        <v>4.1737500000000004E-3</v>
      </c>
      <c r="M310" s="24">
        <f t="shared" si="70"/>
        <v>4.7699999999999999E-3</v>
      </c>
    </row>
    <row r="311" spans="1:13" x14ac:dyDescent="0.25">
      <c r="A311" s="12"/>
      <c r="B311" s="33" t="s">
        <v>264</v>
      </c>
      <c r="C311" s="42" t="s">
        <v>328</v>
      </c>
      <c r="D311" s="36">
        <f t="shared" si="82"/>
        <v>2.0824999999999997E-3</v>
      </c>
      <c r="E311" s="30">
        <f t="shared" si="83"/>
        <v>2.1816666666666664E-3</v>
      </c>
      <c r="F311" s="30">
        <f t="shared" si="84"/>
        <v>2.4791666666666664E-3</v>
      </c>
      <c r="G311" s="30">
        <f t="shared" si="85"/>
        <v>2.5783333333333331E-3</v>
      </c>
      <c r="H311" s="30">
        <f t="shared" si="86"/>
        <v>2.776666666666666E-3</v>
      </c>
      <c r="I311" s="30">
        <f t="shared" si="72"/>
        <v>3.1733333333333331E-3</v>
      </c>
      <c r="J311" s="30">
        <f t="shared" si="87"/>
        <v>3.5699999999999994E-3</v>
      </c>
      <c r="K311" s="27">
        <f t="shared" si="68"/>
        <v>3.9666666666666661E-3</v>
      </c>
      <c r="L311" s="27">
        <f t="shared" si="69"/>
        <v>4.1649999999999994E-3</v>
      </c>
      <c r="M311" s="24">
        <f t="shared" si="70"/>
        <v>4.7599999999999995E-3</v>
      </c>
    </row>
    <row r="312" spans="1:13" x14ac:dyDescent="0.25">
      <c r="A312" s="12"/>
      <c r="B312" s="33" t="s">
        <v>266</v>
      </c>
      <c r="C312" s="42" t="s">
        <v>329</v>
      </c>
      <c r="D312" s="36">
        <f t="shared" si="82"/>
        <v>2.0560069444444445E-3</v>
      </c>
      <c r="E312" s="30">
        <f t="shared" si="83"/>
        <v>2.1539120370370375E-3</v>
      </c>
      <c r="F312" s="30">
        <f t="shared" si="84"/>
        <v>2.4476273148148148E-3</v>
      </c>
      <c r="G312" s="30">
        <f t="shared" si="85"/>
        <v>2.5455324074074078E-3</v>
      </c>
      <c r="H312" s="30">
        <f t="shared" si="86"/>
        <v>2.7413425925925925E-3</v>
      </c>
      <c r="I312" s="30">
        <f t="shared" si="72"/>
        <v>3.1329629629629633E-3</v>
      </c>
      <c r="J312" s="30">
        <f t="shared" si="87"/>
        <v>3.5245833333333336E-3</v>
      </c>
      <c r="K312" s="27">
        <f t="shared" si="68"/>
        <v>3.9162037037037039E-3</v>
      </c>
      <c r="L312" s="27">
        <f t="shared" si="69"/>
        <v>4.112013888888889E-3</v>
      </c>
      <c r="M312" s="24">
        <f t="shared" si="70"/>
        <v>4.6994444444444445E-3</v>
      </c>
    </row>
    <row r="313" spans="1:13" ht="15.75" thickBot="1" x14ac:dyDescent="0.3">
      <c r="A313" s="13"/>
      <c r="B313" s="39" t="s">
        <v>267</v>
      </c>
      <c r="C313" s="31">
        <v>1.8015046296296297E-3</v>
      </c>
      <c r="D313" s="37">
        <f t="shared" si="82"/>
        <v>1.8915798611111112E-3</v>
      </c>
      <c r="E313" s="31">
        <f t="shared" si="83"/>
        <v>1.981655092592593E-3</v>
      </c>
      <c r="F313" s="31">
        <f t="shared" si="84"/>
        <v>2.251880787037037E-3</v>
      </c>
      <c r="G313" s="31">
        <f t="shared" si="85"/>
        <v>2.3419560185185188E-3</v>
      </c>
      <c r="H313" s="31">
        <f t="shared" si="86"/>
        <v>2.5221064814814815E-3</v>
      </c>
      <c r="I313" s="31">
        <f t="shared" si="72"/>
        <v>2.8824074074074077E-3</v>
      </c>
      <c r="J313" s="31">
        <f t="shared" si="87"/>
        <v>3.2427083333333336E-3</v>
      </c>
      <c r="K313" s="28">
        <f t="shared" si="68"/>
        <v>3.6030092592592594E-3</v>
      </c>
      <c r="L313" s="28">
        <f t="shared" si="69"/>
        <v>3.7831597222222225E-3</v>
      </c>
      <c r="M313" s="25">
        <f t="shared" si="70"/>
        <v>4.3236111111111114E-3</v>
      </c>
    </row>
    <row r="314" spans="1:13" x14ac:dyDescent="0.25">
      <c r="A314" s="11" t="s">
        <v>330</v>
      </c>
      <c r="B314" s="32" t="s">
        <v>7</v>
      </c>
      <c r="C314" s="41" t="s">
        <v>331</v>
      </c>
      <c r="D314" s="35">
        <f t="shared" si="81"/>
        <v>1.463076388888889E-3</v>
      </c>
      <c r="E314" s="29">
        <f t="shared" si="63"/>
        <v>1.5040972222222222E-3</v>
      </c>
      <c r="F314" s="29">
        <f t="shared" si="71"/>
        <v>1.7092013888888888E-3</v>
      </c>
      <c r="G314" s="29">
        <f t="shared" si="73"/>
        <v>1.7775694444444445E-3</v>
      </c>
      <c r="H314" s="29">
        <f t="shared" si="64"/>
        <v>1.9143055555555554E-3</v>
      </c>
      <c r="I314" s="29">
        <f t="shared" si="72"/>
        <v>2.1877777777777776E-3</v>
      </c>
      <c r="J314" s="29">
        <f t="shared" si="74"/>
        <v>2.4612499999999999E-3</v>
      </c>
      <c r="K314" s="26">
        <f t="shared" si="68"/>
        <v>2.7347222222222222E-3</v>
      </c>
      <c r="L314" s="26">
        <f t="shared" si="69"/>
        <v>2.8714583333333335E-3</v>
      </c>
      <c r="M314" s="23">
        <f t="shared" si="70"/>
        <v>3.2816666666666667E-3</v>
      </c>
    </row>
    <row r="315" spans="1:13" x14ac:dyDescent="0.25">
      <c r="A315" s="12"/>
      <c r="B315" s="33" t="s">
        <v>9</v>
      </c>
      <c r="C315" s="42" t="s">
        <v>332</v>
      </c>
      <c r="D315" s="36">
        <f t="shared" si="81"/>
        <v>1.0119178240740739E-3</v>
      </c>
      <c r="E315" s="30">
        <f t="shared" si="63"/>
        <v>1.0402893518518519E-3</v>
      </c>
      <c r="F315" s="30">
        <f t="shared" si="71"/>
        <v>1.1821469907407406E-3</v>
      </c>
      <c r="G315" s="30">
        <f t="shared" si="73"/>
        <v>1.2294328703703703E-3</v>
      </c>
      <c r="H315" s="30">
        <f t="shared" si="64"/>
        <v>1.3240046296296294E-3</v>
      </c>
      <c r="I315" s="30">
        <f t="shared" si="72"/>
        <v>1.513148148148148E-3</v>
      </c>
      <c r="J315" s="30">
        <f t="shared" si="74"/>
        <v>1.7022916666666666E-3</v>
      </c>
      <c r="K315" s="27">
        <f t="shared" si="68"/>
        <v>1.891435185185185E-3</v>
      </c>
      <c r="L315" s="27">
        <f t="shared" si="69"/>
        <v>1.9860069444444443E-3</v>
      </c>
      <c r="M315" s="24">
        <f t="shared" si="70"/>
        <v>2.269722222222222E-3</v>
      </c>
    </row>
    <row r="316" spans="1:13" x14ac:dyDescent="0.25">
      <c r="A316" s="12"/>
      <c r="B316" s="33" t="s">
        <v>11</v>
      </c>
      <c r="C316" s="42" t="s">
        <v>333</v>
      </c>
      <c r="D316" s="36">
        <f t="shared" si="81"/>
        <v>6.9079398148148147E-4</v>
      </c>
      <c r="E316" s="30">
        <f t="shared" si="63"/>
        <v>7.1016203703703714E-4</v>
      </c>
      <c r="F316" s="30">
        <f t="shared" si="71"/>
        <v>8.0700231481481486E-4</v>
      </c>
      <c r="G316" s="30">
        <f t="shared" si="73"/>
        <v>8.392824074074074E-4</v>
      </c>
      <c r="H316" s="30">
        <f t="shared" si="64"/>
        <v>9.0384259259259248E-4</v>
      </c>
      <c r="I316" s="30">
        <f t="shared" si="72"/>
        <v>1.032962962962963E-3</v>
      </c>
      <c r="J316" s="30">
        <f t="shared" si="74"/>
        <v>1.1620833333333333E-3</v>
      </c>
      <c r="K316" s="27">
        <f t="shared" si="68"/>
        <v>1.2912037037037037E-3</v>
      </c>
      <c r="L316" s="27">
        <f t="shared" si="69"/>
        <v>1.355763888888889E-3</v>
      </c>
      <c r="M316" s="24">
        <f t="shared" si="70"/>
        <v>1.5494444444444444E-3</v>
      </c>
    </row>
    <row r="317" spans="1:13" x14ac:dyDescent="0.25">
      <c r="A317" s="12"/>
      <c r="B317" s="33" t="s">
        <v>13</v>
      </c>
      <c r="C317" s="42" t="s">
        <v>334</v>
      </c>
      <c r="D317" s="36">
        <f t="shared" si="81"/>
        <v>5.0131481481481479E-4</v>
      </c>
      <c r="E317" s="30">
        <f t="shared" si="63"/>
        <v>5.1537037037037035E-4</v>
      </c>
      <c r="F317" s="30">
        <f t="shared" si="71"/>
        <v>5.8564814814814807E-4</v>
      </c>
      <c r="G317" s="30">
        <f t="shared" si="73"/>
        <v>6.0907407407407405E-4</v>
      </c>
      <c r="H317" s="30">
        <f t="shared" si="64"/>
        <v>6.559259259259259E-4</v>
      </c>
      <c r="I317" s="30">
        <f t="shared" si="72"/>
        <v>7.496296296296296E-4</v>
      </c>
      <c r="J317" s="30">
        <f t="shared" si="74"/>
        <v>8.433333333333333E-4</v>
      </c>
      <c r="K317" s="27">
        <f t="shared" si="68"/>
        <v>9.3703703703703701E-4</v>
      </c>
      <c r="L317" s="27">
        <f t="shared" si="69"/>
        <v>9.8388888888888896E-4</v>
      </c>
      <c r="M317" s="24">
        <f t="shared" si="70"/>
        <v>1.1244444444444444E-3</v>
      </c>
    </row>
    <row r="318" spans="1:13" x14ac:dyDescent="0.25">
      <c r="A318" s="12"/>
      <c r="B318" s="33" t="s">
        <v>15</v>
      </c>
      <c r="C318" s="42" t="s">
        <v>335</v>
      </c>
      <c r="D318" s="36">
        <f t="shared" si="81"/>
        <v>4.208171296296296E-4</v>
      </c>
      <c r="E318" s="30">
        <f t="shared" si="63"/>
        <v>4.3261574074074074E-4</v>
      </c>
      <c r="F318" s="30">
        <f t="shared" si="71"/>
        <v>4.9160879629629619E-4</v>
      </c>
      <c r="G318" s="30">
        <f t="shared" si="73"/>
        <v>5.1127314814814807E-4</v>
      </c>
      <c r="H318" s="30">
        <f t="shared" si="64"/>
        <v>5.5060185185185171E-4</v>
      </c>
      <c r="I318" s="30">
        <f t="shared" si="72"/>
        <v>6.292592592592592E-4</v>
      </c>
      <c r="J318" s="30">
        <f t="shared" si="74"/>
        <v>7.0791666666666659E-4</v>
      </c>
      <c r="K318" s="27">
        <f t="shared" si="68"/>
        <v>7.8657407407407398E-4</v>
      </c>
      <c r="L318" s="27">
        <f t="shared" si="69"/>
        <v>8.2590277777777772E-4</v>
      </c>
      <c r="M318" s="24">
        <f t="shared" si="70"/>
        <v>9.4388888888888875E-4</v>
      </c>
    </row>
    <row r="319" spans="1:13" x14ac:dyDescent="0.25">
      <c r="A319" s="12"/>
      <c r="B319" s="33" t="s">
        <v>17</v>
      </c>
      <c r="C319" s="42" t="s">
        <v>336</v>
      </c>
      <c r="D319" s="36">
        <f t="shared" si="81"/>
        <v>3.7016550925925932E-4</v>
      </c>
      <c r="E319" s="30">
        <f t="shared" si="63"/>
        <v>3.8054398148148154E-4</v>
      </c>
      <c r="F319" s="30">
        <f t="shared" si="71"/>
        <v>4.3243634259259261E-4</v>
      </c>
      <c r="G319" s="30">
        <f t="shared" si="73"/>
        <v>4.4973379629629633E-4</v>
      </c>
      <c r="H319" s="30">
        <f t="shared" si="64"/>
        <v>4.8432870370370372E-4</v>
      </c>
      <c r="I319" s="30">
        <f t="shared" si="72"/>
        <v>5.5351851851851862E-4</v>
      </c>
      <c r="J319" s="30">
        <f t="shared" si="74"/>
        <v>6.227083333333334E-4</v>
      </c>
      <c r="K319" s="27">
        <f t="shared" si="68"/>
        <v>6.9189814814814819E-4</v>
      </c>
      <c r="L319" s="27">
        <f t="shared" si="69"/>
        <v>7.2649305555555564E-4</v>
      </c>
      <c r="M319" s="24">
        <f t="shared" si="70"/>
        <v>8.3027777777777776E-4</v>
      </c>
    </row>
    <row r="320" spans="1:13" x14ac:dyDescent="0.25">
      <c r="A320" s="12"/>
      <c r="B320" s="33" t="s">
        <v>19</v>
      </c>
      <c r="C320" s="42" t="s">
        <v>337</v>
      </c>
      <c r="D320" s="36">
        <f t="shared" si="81"/>
        <v>3.5183680555555559E-4</v>
      </c>
      <c r="E320" s="30">
        <f t="shared" si="63"/>
        <v>3.6170138888888894E-4</v>
      </c>
      <c r="F320" s="30">
        <f t="shared" si="71"/>
        <v>4.1102430555555559E-4</v>
      </c>
      <c r="G320" s="30">
        <f t="shared" si="73"/>
        <v>4.274652777777778E-4</v>
      </c>
      <c r="H320" s="30">
        <f t="shared" si="64"/>
        <v>4.6034722222222223E-4</v>
      </c>
      <c r="I320" s="30">
        <f t="shared" si="72"/>
        <v>5.261111111111112E-4</v>
      </c>
      <c r="J320" s="30">
        <f t="shared" si="74"/>
        <v>5.9187500000000006E-4</v>
      </c>
      <c r="K320" s="27">
        <f t="shared" si="68"/>
        <v>6.5763888888888892E-4</v>
      </c>
      <c r="L320" s="27">
        <f t="shared" si="69"/>
        <v>6.9052083333333335E-4</v>
      </c>
      <c r="M320" s="24">
        <f t="shared" si="70"/>
        <v>7.8916666666666664E-4</v>
      </c>
    </row>
    <row r="321" spans="1:13" x14ac:dyDescent="0.25">
      <c r="A321" s="12"/>
      <c r="B321" s="33" t="s">
        <v>21</v>
      </c>
      <c r="C321" s="42" t="s">
        <v>338</v>
      </c>
      <c r="D321" s="36">
        <f t="shared" si="81"/>
        <v>3.4267245370370376E-4</v>
      </c>
      <c r="E321" s="30">
        <f t="shared" si="63"/>
        <v>3.5228009259259262E-4</v>
      </c>
      <c r="F321" s="30">
        <f t="shared" si="71"/>
        <v>4.0031828703703703E-4</v>
      </c>
      <c r="G321" s="30">
        <f t="shared" si="73"/>
        <v>4.1633101851851857E-4</v>
      </c>
      <c r="H321" s="30">
        <f t="shared" si="64"/>
        <v>4.4835648148148149E-4</v>
      </c>
      <c r="I321" s="30">
        <f t="shared" si="72"/>
        <v>5.1240740740740749E-4</v>
      </c>
      <c r="J321" s="30">
        <f t="shared" si="74"/>
        <v>5.7645833333333334E-4</v>
      </c>
      <c r="K321" s="27">
        <f t="shared" si="68"/>
        <v>6.4050925925925929E-4</v>
      </c>
      <c r="L321" s="27">
        <f t="shared" si="69"/>
        <v>6.7253472222222226E-4</v>
      </c>
      <c r="M321" s="24">
        <f t="shared" si="70"/>
        <v>7.6861111111111108E-4</v>
      </c>
    </row>
    <row r="322" spans="1:13" x14ac:dyDescent="0.25">
      <c r="A322" s="12"/>
      <c r="B322" s="33" t="s">
        <v>23</v>
      </c>
      <c r="C322" s="42" t="s">
        <v>339</v>
      </c>
      <c r="D322" s="36">
        <f t="shared" si="81"/>
        <v>3.3598495370370374E-4</v>
      </c>
      <c r="E322" s="30">
        <f t="shared" si="63"/>
        <v>3.4540509259259263E-4</v>
      </c>
      <c r="F322" s="30">
        <f t="shared" si="71"/>
        <v>3.9250578703703702E-4</v>
      </c>
      <c r="G322" s="30">
        <f t="shared" si="73"/>
        <v>4.0820601851851852E-4</v>
      </c>
      <c r="H322" s="30">
        <f t="shared" si="64"/>
        <v>4.3960648148148147E-4</v>
      </c>
      <c r="I322" s="30">
        <f t="shared" si="72"/>
        <v>5.0240740740740747E-4</v>
      </c>
      <c r="J322" s="30">
        <f t="shared" si="74"/>
        <v>5.6520833333333336E-4</v>
      </c>
      <c r="K322" s="27">
        <f t="shared" si="68"/>
        <v>6.2800925925925925E-4</v>
      </c>
      <c r="L322" s="27">
        <f t="shared" si="69"/>
        <v>6.5940972222222225E-4</v>
      </c>
      <c r="M322" s="24">
        <f t="shared" si="70"/>
        <v>7.5361111111111104E-4</v>
      </c>
    </row>
    <row r="323" spans="1:13" x14ac:dyDescent="0.25">
      <c r="A323" s="12"/>
      <c r="B323" s="33" t="s">
        <v>25</v>
      </c>
      <c r="C323" s="42" t="s">
        <v>340</v>
      </c>
      <c r="D323" s="36">
        <f t="shared" si="81"/>
        <v>3.1245486111111117E-4</v>
      </c>
      <c r="E323" s="30">
        <f t="shared" si="63"/>
        <v>3.2121527777777785E-4</v>
      </c>
      <c r="F323" s="30">
        <f t="shared" si="71"/>
        <v>3.6501736111111115E-4</v>
      </c>
      <c r="G323" s="30">
        <f t="shared" si="73"/>
        <v>3.7961805555555562E-4</v>
      </c>
      <c r="H323" s="30">
        <f t="shared" si="64"/>
        <v>4.0881944444444445E-4</v>
      </c>
      <c r="I323" s="30">
        <f t="shared" si="72"/>
        <v>4.6722222222222228E-4</v>
      </c>
      <c r="J323" s="30">
        <f t="shared" si="74"/>
        <v>5.2562500000000005E-4</v>
      </c>
      <c r="K323" s="27">
        <f t="shared" si="68"/>
        <v>5.8402777777777782E-4</v>
      </c>
      <c r="L323" s="27">
        <f t="shared" si="69"/>
        <v>6.1322916666666676E-4</v>
      </c>
      <c r="M323" s="24">
        <f t="shared" si="70"/>
        <v>7.0083333333333336E-4</v>
      </c>
    </row>
    <row r="324" spans="1:13" x14ac:dyDescent="0.25">
      <c r="A324" s="12"/>
      <c r="B324" s="33" t="s">
        <v>27</v>
      </c>
      <c r="C324" s="42" t="s">
        <v>341</v>
      </c>
      <c r="D324" s="36">
        <f t="shared" si="81"/>
        <v>3.466354166666667E-4</v>
      </c>
      <c r="E324" s="30">
        <f t="shared" si="63"/>
        <v>3.5635416666666671E-4</v>
      </c>
      <c r="F324" s="30">
        <f t="shared" si="71"/>
        <v>4.0494791666666663E-4</v>
      </c>
      <c r="G324" s="30">
        <f t="shared" si="73"/>
        <v>4.2114583333333332E-4</v>
      </c>
      <c r="H324" s="30">
        <f t="shared" si="64"/>
        <v>4.535416666666666E-4</v>
      </c>
      <c r="I324" s="30">
        <f t="shared" si="72"/>
        <v>5.1833333333333332E-4</v>
      </c>
      <c r="J324" s="30">
        <f t="shared" si="74"/>
        <v>5.8312499999999998E-4</v>
      </c>
      <c r="K324" s="27">
        <f t="shared" si="68"/>
        <v>6.4791666666666665E-4</v>
      </c>
      <c r="L324" s="27">
        <f t="shared" si="69"/>
        <v>6.8031250000000004E-4</v>
      </c>
      <c r="M324" s="24">
        <f t="shared" si="70"/>
        <v>7.7749999999999998E-4</v>
      </c>
    </row>
    <row r="325" spans="1:13" x14ac:dyDescent="0.25">
      <c r="A325" s="12"/>
      <c r="B325" s="33" t="s">
        <v>29</v>
      </c>
      <c r="C325" s="42" t="s">
        <v>342</v>
      </c>
      <c r="D325" s="36">
        <f t="shared" si="81"/>
        <v>3.2384837962962961E-4</v>
      </c>
      <c r="E325" s="30">
        <f t="shared" si="63"/>
        <v>3.3292824074074073E-4</v>
      </c>
      <c r="F325" s="30">
        <f t="shared" si="71"/>
        <v>3.7832754629629626E-4</v>
      </c>
      <c r="G325" s="30">
        <f t="shared" si="73"/>
        <v>3.934606481481481E-4</v>
      </c>
      <c r="H325" s="30">
        <f t="shared" si="64"/>
        <v>4.2372685185185178E-4</v>
      </c>
      <c r="I325" s="30">
        <f t="shared" si="72"/>
        <v>4.842592592592592E-4</v>
      </c>
      <c r="J325" s="30">
        <f t="shared" si="74"/>
        <v>5.4479166666666662E-4</v>
      </c>
      <c r="K325" s="27">
        <f t="shared" ref="K325:K388" si="88">C325*200%</f>
        <v>6.0532407407407399E-4</v>
      </c>
      <c r="L325" s="27">
        <f t="shared" ref="L325:L388" si="89">C325*210%</f>
        <v>6.3559027777777767E-4</v>
      </c>
      <c r="M325" s="24">
        <f t="shared" ref="M325:M388" si="90">C325*240%</f>
        <v>7.2638888888888872E-4</v>
      </c>
    </row>
    <row r="326" spans="1:13" x14ac:dyDescent="0.25">
      <c r="A326" s="12"/>
      <c r="B326" s="33" t="s">
        <v>31</v>
      </c>
      <c r="C326" s="42" t="s">
        <v>343</v>
      </c>
      <c r="D326" s="36">
        <f t="shared" si="81"/>
        <v>3.037858796296296E-4</v>
      </c>
      <c r="E326" s="30">
        <f t="shared" si="63"/>
        <v>3.1230324074074071E-4</v>
      </c>
      <c r="F326" s="30">
        <f t="shared" si="71"/>
        <v>3.5489004629629624E-4</v>
      </c>
      <c r="G326" s="30">
        <f t="shared" si="73"/>
        <v>3.6908564814814812E-4</v>
      </c>
      <c r="H326" s="30">
        <f t="shared" si="64"/>
        <v>3.9747685185185177E-4</v>
      </c>
      <c r="I326" s="30">
        <f t="shared" ref="I326:I389" si="91">C326*160%</f>
        <v>4.5425925925925923E-4</v>
      </c>
      <c r="J326" s="30">
        <f t="shared" si="74"/>
        <v>5.1104166666666659E-4</v>
      </c>
      <c r="K326" s="27">
        <f t="shared" si="88"/>
        <v>5.67824074074074E-4</v>
      </c>
      <c r="L326" s="27">
        <f t="shared" si="89"/>
        <v>5.9621527777777776E-4</v>
      </c>
      <c r="M326" s="24">
        <f t="shared" si="90"/>
        <v>6.8138888888888882E-4</v>
      </c>
    </row>
    <row r="327" spans="1:13" x14ac:dyDescent="0.25">
      <c r="A327" s="12"/>
      <c r="B327" s="38" t="s">
        <v>33</v>
      </c>
      <c r="C327" s="30">
        <v>3.1354166666666667E-4</v>
      </c>
      <c r="D327" s="36">
        <f t="shared" si="81"/>
        <v>3.3548958333333336E-4</v>
      </c>
      <c r="E327" s="30">
        <f t="shared" si="63"/>
        <v>3.4489583333333334E-4</v>
      </c>
      <c r="F327" s="30">
        <f t="shared" si="71"/>
        <v>3.9192708333333332E-4</v>
      </c>
      <c r="G327" s="30">
        <f t="shared" si="73"/>
        <v>4.0760416666666668E-4</v>
      </c>
      <c r="H327" s="30">
        <f t="shared" si="64"/>
        <v>4.389583333333333E-4</v>
      </c>
      <c r="I327" s="30">
        <f t="shared" si="91"/>
        <v>5.0166666666666665E-4</v>
      </c>
      <c r="J327" s="30">
        <f t="shared" si="74"/>
        <v>5.6437499999999999E-4</v>
      </c>
      <c r="K327" s="27">
        <f t="shared" si="88"/>
        <v>6.2708333333333333E-4</v>
      </c>
      <c r="L327" s="27">
        <f t="shared" si="89"/>
        <v>6.5843750000000006E-4</v>
      </c>
      <c r="M327" s="24">
        <f t="shared" si="90"/>
        <v>7.5250000000000002E-4</v>
      </c>
    </row>
    <row r="328" spans="1:13" ht="15.75" thickBot="1" x14ac:dyDescent="0.3">
      <c r="A328" s="13"/>
      <c r="B328" s="39" t="s">
        <v>34</v>
      </c>
      <c r="C328" s="31">
        <v>2.8726851851851852E-4</v>
      </c>
      <c r="D328" s="37">
        <f t="shared" si="81"/>
        <v>3.0737731481481485E-4</v>
      </c>
      <c r="E328" s="31">
        <f t="shared" si="63"/>
        <v>3.159953703703704E-4</v>
      </c>
      <c r="F328" s="31">
        <f t="shared" si="71"/>
        <v>3.5908564814814814E-4</v>
      </c>
      <c r="G328" s="31">
        <f t="shared" si="73"/>
        <v>3.7344907407407406E-4</v>
      </c>
      <c r="H328" s="31">
        <f t="shared" si="64"/>
        <v>4.0217592592592589E-4</v>
      </c>
      <c r="I328" s="31">
        <f t="shared" si="91"/>
        <v>4.5962962962962966E-4</v>
      </c>
      <c r="J328" s="31">
        <f t="shared" si="74"/>
        <v>5.1708333333333337E-4</v>
      </c>
      <c r="K328" s="28">
        <f t="shared" si="88"/>
        <v>5.7453703703703703E-4</v>
      </c>
      <c r="L328" s="28">
        <f t="shared" si="89"/>
        <v>6.0326388888888886E-4</v>
      </c>
      <c r="M328" s="25">
        <f t="shared" si="90"/>
        <v>6.8944444444444446E-4</v>
      </c>
    </row>
    <row r="329" spans="1:13" x14ac:dyDescent="0.25">
      <c r="A329" s="15" t="s">
        <v>344</v>
      </c>
      <c r="B329" s="32" t="s">
        <v>7</v>
      </c>
      <c r="C329" s="41" t="s">
        <v>345</v>
      </c>
      <c r="D329" s="35">
        <f t="shared" ref="D329:D343" si="92">C329*105%</f>
        <v>6.2137152777777787E-4</v>
      </c>
      <c r="E329" s="29">
        <f t="shared" ref="E329:E343" si="93">C329*110%</f>
        <v>6.5096064814814834E-4</v>
      </c>
      <c r="F329" s="29">
        <f t="shared" ref="F329:F343" si="94">C329*125%</f>
        <v>7.3972800925925942E-4</v>
      </c>
      <c r="G329" s="29">
        <f t="shared" ref="G329:G343" si="95">C329*130%</f>
        <v>7.6931712962962978E-4</v>
      </c>
      <c r="H329" s="29">
        <f t="shared" ref="H329:H343" si="96">C329*140%</f>
        <v>8.284953703703705E-4</v>
      </c>
      <c r="I329" s="29">
        <f t="shared" si="91"/>
        <v>9.4685185185185204E-4</v>
      </c>
      <c r="J329" s="29">
        <f t="shared" ref="J329:J343" si="97">C329*180%</f>
        <v>1.0652083333333336E-3</v>
      </c>
      <c r="K329" s="26">
        <f t="shared" si="88"/>
        <v>1.183564814814815E-3</v>
      </c>
      <c r="L329" s="26">
        <f t="shared" si="89"/>
        <v>1.2427430555555557E-3</v>
      </c>
      <c r="M329" s="23">
        <f t="shared" si="90"/>
        <v>1.4202777777777779E-3</v>
      </c>
    </row>
    <row r="330" spans="1:13" x14ac:dyDescent="0.25">
      <c r="A330" s="12"/>
      <c r="B330" s="33" t="s">
        <v>9</v>
      </c>
      <c r="C330" s="42" t="s">
        <v>346</v>
      </c>
      <c r="D330" s="36">
        <f t="shared" si="92"/>
        <v>7.0814236111111121E-4</v>
      </c>
      <c r="E330" s="30">
        <f t="shared" si="93"/>
        <v>7.4186342592592598E-4</v>
      </c>
      <c r="F330" s="30">
        <f t="shared" si="94"/>
        <v>8.4302662037037039E-4</v>
      </c>
      <c r="G330" s="30">
        <f t="shared" si="95"/>
        <v>8.7674768518518527E-4</v>
      </c>
      <c r="H330" s="30">
        <f t="shared" si="96"/>
        <v>9.441898148148148E-4</v>
      </c>
      <c r="I330" s="30">
        <f t="shared" si="91"/>
        <v>1.0790740740740741E-3</v>
      </c>
      <c r="J330" s="30">
        <f t="shared" si="97"/>
        <v>1.2139583333333334E-3</v>
      </c>
      <c r="K330" s="27">
        <f t="shared" si="88"/>
        <v>1.3488425925925927E-3</v>
      </c>
      <c r="L330" s="27">
        <f t="shared" si="89"/>
        <v>1.4162847222222224E-3</v>
      </c>
      <c r="M330" s="24">
        <f t="shared" si="90"/>
        <v>1.6186111111111112E-3</v>
      </c>
    </row>
    <row r="331" spans="1:13" x14ac:dyDescent="0.25">
      <c r="A331" s="12"/>
      <c r="B331" s="33" t="s">
        <v>11</v>
      </c>
      <c r="C331" s="42" t="s">
        <v>347</v>
      </c>
      <c r="D331" s="36">
        <f t="shared" si="92"/>
        <v>6.8055555555555556E-4</v>
      </c>
      <c r="E331" s="30">
        <f t="shared" si="93"/>
        <v>7.1296296296296299E-4</v>
      </c>
      <c r="F331" s="30">
        <f t="shared" si="94"/>
        <v>8.1018518518518516E-4</v>
      </c>
      <c r="G331" s="30">
        <f t="shared" si="95"/>
        <v>8.4259259259259259E-4</v>
      </c>
      <c r="H331" s="30">
        <f t="shared" si="96"/>
        <v>9.0740740740740734E-4</v>
      </c>
      <c r="I331" s="30">
        <f t="shared" si="91"/>
        <v>1.0370370370370371E-3</v>
      </c>
      <c r="J331" s="30">
        <f t="shared" si="97"/>
        <v>1.1666666666666668E-3</v>
      </c>
      <c r="K331" s="27">
        <f t="shared" si="88"/>
        <v>1.2962962962962963E-3</v>
      </c>
      <c r="L331" s="27">
        <f t="shared" si="89"/>
        <v>1.3611111111111111E-3</v>
      </c>
      <c r="M331" s="24">
        <f t="shared" si="90"/>
        <v>1.5555555555555555E-3</v>
      </c>
    </row>
    <row r="332" spans="1:13" x14ac:dyDescent="0.25">
      <c r="A332" s="12"/>
      <c r="B332" s="33" t="s">
        <v>13</v>
      </c>
      <c r="C332" s="42" t="s">
        <v>348</v>
      </c>
      <c r="D332" s="36">
        <f t="shared" si="92"/>
        <v>6.3303819444444453E-4</v>
      </c>
      <c r="E332" s="30">
        <f t="shared" si="93"/>
        <v>6.6318287037037051E-4</v>
      </c>
      <c r="F332" s="30">
        <f t="shared" si="94"/>
        <v>7.5361689814814822E-4</v>
      </c>
      <c r="G332" s="30">
        <f t="shared" si="95"/>
        <v>7.837615740740742E-4</v>
      </c>
      <c r="H332" s="30">
        <f t="shared" si="96"/>
        <v>8.4405092592592594E-4</v>
      </c>
      <c r="I332" s="30">
        <f t="shared" si="91"/>
        <v>9.6462962962962973E-4</v>
      </c>
      <c r="J332" s="30">
        <f t="shared" si="97"/>
        <v>1.0852083333333334E-3</v>
      </c>
      <c r="K332" s="27">
        <f t="shared" si="88"/>
        <v>1.2057870370370371E-3</v>
      </c>
      <c r="L332" s="27">
        <f t="shared" si="89"/>
        <v>1.2660763888888891E-3</v>
      </c>
      <c r="M332" s="24">
        <f t="shared" si="90"/>
        <v>1.4469444444444445E-3</v>
      </c>
    </row>
    <row r="333" spans="1:13" x14ac:dyDescent="0.25">
      <c r="A333" s="12"/>
      <c r="B333" s="33" t="s">
        <v>15</v>
      </c>
      <c r="C333" s="42" t="s">
        <v>349</v>
      </c>
      <c r="D333" s="36">
        <f t="shared" si="92"/>
        <v>4.9230902777777771E-4</v>
      </c>
      <c r="E333" s="30">
        <f t="shared" si="93"/>
        <v>5.1575231481481481E-4</v>
      </c>
      <c r="F333" s="30">
        <f t="shared" si="94"/>
        <v>5.8608217592592588E-4</v>
      </c>
      <c r="G333" s="30">
        <f t="shared" si="95"/>
        <v>6.0952546296296286E-4</v>
      </c>
      <c r="H333" s="30">
        <f t="shared" si="96"/>
        <v>6.5641203703703695E-4</v>
      </c>
      <c r="I333" s="30">
        <f t="shared" si="91"/>
        <v>7.5018518518518511E-4</v>
      </c>
      <c r="J333" s="30">
        <f t="shared" si="97"/>
        <v>8.4395833333333317E-4</v>
      </c>
      <c r="K333" s="27">
        <f t="shared" si="88"/>
        <v>9.3773148148148134E-4</v>
      </c>
      <c r="L333" s="27">
        <f t="shared" si="89"/>
        <v>9.8461805555555542E-4</v>
      </c>
      <c r="M333" s="24">
        <f t="shared" si="90"/>
        <v>1.1252777777777776E-3</v>
      </c>
    </row>
    <row r="334" spans="1:13" x14ac:dyDescent="0.25">
      <c r="A334" s="12"/>
      <c r="B334" s="33" t="s">
        <v>17</v>
      </c>
      <c r="C334" s="42" t="s">
        <v>350</v>
      </c>
      <c r="D334" s="36">
        <f t="shared" si="92"/>
        <v>4.3118055555555553E-4</v>
      </c>
      <c r="E334" s="30">
        <f t="shared" si="93"/>
        <v>4.5171296296296295E-4</v>
      </c>
      <c r="F334" s="30">
        <f t="shared" si="94"/>
        <v>5.1331018518518512E-4</v>
      </c>
      <c r="G334" s="30">
        <f t="shared" si="95"/>
        <v>5.3384259259259259E-4</v>
      </c>
      <c r="H334" s="30">
        <f t="shared" si="96"/>
        <v>5.7490740740740733E-4</v>
      </c>
      <c r="I334" s="30">
        <f t="shared" si="91"/>
        <v>6.5703703703703703E-4</v>
      </c>
      <c r="J334" s="30">
        <f t="shared" si="97"/>
        <v>7.3916666666666662E-4</v>
      </c>
      <c r="K334" s="27">
        <f t="shared" si="88"/>
        <v>8.2129629629629621E-4</v>
      </c>
      <c r="L334" s="27">
        <f t="shared" si="89"/>
        <v>8.6236111111111105E-4</v>
      </c>
      <c r="M334" s="24">
        <f t="shared" si="90"/>
        <v>9.8555555555555549E-4</v>
      </c>
    </row>
    <row r="335" spans="1:13" x14ac:dyDescent="0.25">
      <c r="A335" s="12"/>
      <c r="B335" s="33" t="s">
        <v>19</v>
      </c>
      <c r="C335" s="42" t="s">
        <v>351</v>
      </c>
      <c r="D335" s="36">
        <f t="shared" si="92"/>
        <v>4.1088541666666666E-4</v>
      </c>
      <c r="E335" s="30">
        <f t="shared" si="93"/>
        <v>4.3045138888888891E-4</v>
      </c>
      <c r="F335" s="30">
        <f t="shared" si="94"/>
        <v>4.891493055555555E-4</v>
      </c>
      <c r="G335" s="30">
        <f t="shared" si="95"/>
        <v>5.0871527777777775E-4</v>
      </c>
      <c r="H335" s="30">
        <f t="shared" si="96"/>
        <v>5.4784722222222214E-4</v>
      </c>
      <c r="I335" s="30">
        <f t="shared" si="91"/>
        <v>6.2611111111111114E-4</v>
      </c>
      <c r="J335" s="30">
        <f t="shared" si="97"/>
        <v>7.0437499999999992E-4</v>
      </c>
      <c r="K335" s="27">
        <f t="shared" si="88"/>
        <v>7.8263888888888882E-4</v>
      </c>
      <c r="L335" s="27">
        <f t="shared" si="89"/>
        <v>8.2177083333333332E-4</v>
      </c>
      <c r="M335" s="24">
        <f t="shared" si="90"/>
        <v>9.3916666666666649E-4</v>
      </c>
    </row>
    <row r="336" spans="1:13" x14ac:dyDescent="0.25">
      <c r="A336" s="12"/>
      <c r="B336" s="33" t="s">
        <v>21</v>
      </c>
      <c r="C336" s="42" t="s">
        <v>352</v>
      </c>
      <c r="D336" s="36">
        <f t="shared" si="92"/>
        <v>3.9046875000000003E-4</v>
      </c>
      <c r="E336" s="30">
        <f t="shared" si="93"/>
        <v>4.0906250000000008E-4</v>
      </c>
      <c r="F336" s="30">
        <f t="shared" si="94"/>
        <v>4.6484375000000003E-4</v>
      </c>
      <c r="G336" s="30">
        <f t="shared" si="95"/>
        <v>4.8343750000000003E-4</v>
      </c>
      <c r="H336" s="30">
        <f t="shared" si="96"/>
        <v>5.2062500000000004E-4</v>
      </c>
      <c r="I336" s="30">
        <f t="shared" si="91"/>
        <v>5.9500000000000004E-4</v>
      </c>
      <c r="J336" s="30">
        <f t="shared" si="97"/>
        <v>6.6937500000000005E-4</v>
      </c>
      <c r="K336" s="27">
        <f t="shared" si="88"/>
        <v>7.4375000000000005E-4</v>
      </c>
      <c r="L336" s="27">
        <f t="shared" si="89"/>
        <v>7.8093750000000006E-4</v>
      </c>
      <c r="M336" s="24">
        <f t="shared" si="90"/>
        <v>8.9250000000000006E-4</v>
      </c>
    </row>
    <row r="337" spans="1:13" x14ac:dyDescent="0.25">
      <c r="A337" s="12"/>
      <c r="B337" s="33" t="s">
        <v>23</v>
      </c>
      <c r="C337" s="42" t="s">
        <v>353</v>
      </c>
      <c r="D337" s="36">
        <f t="shared" si="92"/>
        <v>3.8439236111111112E-4</v>
      </c>
      <c r="E337" s="30">
        <f t="shared" si="93"/>
        <v>4.0269675925925933E-4</v>
      </c>
      <c r="F337" s="30">
        <f t="shared" si="94"/>
        <v>4.5760995370370373E-4</v>
      </c>
      <c r="G337" s="30">
        <f t="shared" si="95"/>
        <v>4.7591435185185188E-4</v>
      </c>
      <c r="H337" s="30">
        <f t="shared" si="96"/>
        <v>5.1252314814814813E-4</v>
      </c>
      <c r="I337" s="30">
        <f t="shared" si="91"/>
        <v>5.8574074074074084E-4</v>
      </c>
      <c r="J337" s="30">
        <f t="shared" si="97"/>
        <v>6.5895833333333334E-4</v>
      </c>
      <c r="K337" s="27">
        <f t="shared" si="88"/>
        <v>7.3217592592592594E-4</v>
      </c>
      <c r="L337" s="27">
        <f t="shared" si="89"/>
        <v>7.6878472222222224E-4</v>
      </c>
      <c r="M337" s="24">
        <f t="shared" si="90"/>
        <v>8.7861111111111104E-4</v>
      </c>
    </row>
    <row r="338" spans="1:13" x14ac:dyDescent="0.25">
      <c r="A338" s="12"/>
      <c r="B338" s="33" t="s">
        <v>25</v>
      </c>
      <c r="C338" s="42" t="s">
        <v>354</v>
      </c>
      <c r="D338" s="36">
        <f t="shared" si="92"/>
        <v>3.4489583333333328E-4</v>
      </c>
      <c r="E338" s="30">
        <f t="shared" si="93"/>
        <v>3.6131944444444444E-4</v>
      </c>
      <c r="F338" s="30">
        <f t="shared" si="94"/>
        <v>4.1059027777777773E-4</v>
      </c>
      <c r="G338" s="30">
        <f t="shared" si="95"/>
        <v>4.2701388888888883E-4</v>
      </c>
      <c r="H338" s="30">
        <f t="shared" si="96"/>
        <v>4.5986111111111103E-4</v>
      </c>
      <c r="I338" s="30">
        <f t="shared" si="91"/>
        <v>5.2555555555555548E-4</v>
      </c>
      <c r="J338" s="30">
        <f t="shared" si="97"/>
        <v>5.9124999999999998E-4</v>
      </c>
      <c r="K338" s="27">
        <f t="shared" si="88"/>
        <v>6.5694444444444437E-4</v>
      </c>
      <c r="L338" s="27">
        <f t="shared" si="89"/>
        <v>6.8979166666666657E-4</v>
      </c>
      <c r="M338" s="24">
        <f t="shared" si="90"/>
        <v>7.8833333333333327E-4</v>
      </c>
    </row>
    <row r="339" spans="1:13" x14ac:dyDescent="0.25">
      <c r="A339" s="12"/>
      <c r="B339" s="33" t="s">
        <v>27</v>
      </c>
      <c r="C339" s="42" t="s">
        <v>355</v>
      </c>
      <c r="D339" s="36">
        <f t="shared" si="92"/>
        <v>4.0006944444444454E-4</v>
      </c>
      <c r="E339" s="30">
        <f t="shared" si="93"/>
        <v>4.1912037037037048E-4</v>
      </c>
      <c r="F339" s="30">
        <f t="shared" si="94"/>
        <v>4.7627314814814825E-4</v>
      </c>
      <c r="G339" s="30">
        <f t="shared" si="95"/>
        <v>4.9532407407407424E-4</v>
      </c>
      <c r="H339" s="30">
        <f t="shared" si="96"/>
        <v>5.3342592592592602E-4</v>
      </c>
      <c r="I339" s="30">
        <f t="shared" si="91"/>
        <v>6.0962962962962978E-4</v>
      </c>
      <c r="J339" s="30">
        <f t="shared" si="97"/>
        <v>6.8583333333333354E-4</v>
      </c>
      <c r="K339" s="27">
        <f t="shared" si="88"/>
        <v>7.620370370370372E-4</v>
      </c>
      <c r="L339" s="27">
        <f t="shared" si="89"/>
        <v>8.0013888888888908E-4</v>
      </c>
      <c r="M339" s="24">
        <f t="shared" si="90"/>
        <v>9.1444444444444461E-4</v>
      </c>
    </row>
    <row r="340" spans="1:13" x14ac:dyDescent="0.25">
      <c r="A340" s="12"/>
      <c r="B340" s="33" t="s">
        <v>29</v>
      </c>
      <c r="C340" s="42" t="s">
        <v>356</v>
      </c>
      <c r="D340" s="36">
        <f t="shared" si="92"/>
        <v>3.6166666666666671E-4</v>
      </c>
      <c r="E340" s="30">
        <f t="shared" si="93"/>
        <v>3.7888888888888895E-4</v>
      </c>
      <c r="F340" s="30">
        <f t="shared" si="94"/>
        <v>4.3055555555555561E-4</v>
      </c>
      <c r="G340" s="30">
        <f t="shared" si="95"/>
        <v>4.4777777777777784E-4</v>
      </c>
      <c r="H340" s="30">
        <f t="shared" si="96"/>
        <v>4.8222222222222221E-4</v>
      </c>
      <c r="I340" s="30">
        <f t="shared" si="91"/>
        <v>5.5111111111111116E-4</v>
      </c>
      <c r="J340" s="30">
        <f t="shared" si="97"/>
        <v>6.2000000000000011E-4</v>
      </c>
      <c r="K340" s="27">
        <f t="shared" si="88"/>
        <v>6.8888888888888895E-4</v>
      </c>
      <c r="L340" s="27">
        <f t="shared" si="89"/>
        <v>7.2333333333333342E-4</v>
      </c>
      <c r="M340" s="24">
        <f t="shared" si="90"/>
        <v>8.2666666666666674E-4</v>
      </c>
    </row>
    <row r="341" spans="1:13" x14ac:dyDescent="0.25">
      <c r="A341" s="12"/>
      <c r="B341" s="33" t="s">
        <v>31</v>
      </c>
      <c r="C341" s="42" t="s">
        <v>357</v>
      </c>
      <c r="D341" s="36">
        <f t="shared" si="92"/>
        <v>3.5413194444444441E-4</v>
      </c>
      <c r="E341" s="30">
        <f t="shared" si="93"/>
        <v>3.7099537037037038E-4</v>
      </c>
      <c r="F341" s="30">
        <f t="shared" si="94"/>
        <v>4.2158564814814809E-4</v>
      </c>
      <c r="G341" s="30">
        <f t="shared" si="95"/>
        <v>4.3844907407407407E-4</v>
      </c>
      <c r="H341" s="30">
        <f t="shared" si="96"/>
        <v>4.7217592592592586E-4</v>
      </c>
      <c r="I341" s="30">
        <f t="shared" si="91"/>
        <v>5.396296296296296E-4</v>
      </c>
      <c r="J341" s="30">
        <f t="shared" si="97"/>
        <v>6.0708333333333328E-4</v>
      </c>
      <c r="K341" s="27">
        <f t="shared" si="88"/>
        <v>6.7453703703703697E-4</v>
      </c>
      <c r="L341" s="27">
        <f t="shared" si="89"/>
        <v>7.0826388888888881E-4</v>
      </c>
      <c r="M341" s="24">
        <f t="shared" si="90"/>
        <v>8.0944444444444434E-4</v>
      </c>
    </row>
    <row r="342" spans="1:13" x14ac:dyDescent="0.25">
      <c r="A342" s="12"/>
      <c r="B342" s="38" t="s">
        <v>33</v>
      </c>
      <c r="C342" s="30">
        <v>3.4907407407407413E-4</v>
      </c>
      <c r="D342" s="36">
        <f t="shared" si="92"/>
        <v>3.6652777777777785E-4</v>
      </c>
      <c r="E342" s="30">
        <f t="shared" si="93"/>
        <v>3.8398148148148157E-4</v>
      </c>
      <c r="F342" s="30">
        <f t="shared" si="94"/>
        <v>4.3634259259259266E-4</v>
      </c>
      <c r="G342" s="30">
        <f t="shared" si="95"/>
        <v>4.5379629629629638E-4</v>
      </c>
      <c r="H342" s="30">
        <f t="shared" si="96"/>
        <v>4.8870370370370376E-4</v>
      </c>
      <c r="I342" s="30">
        <f t="shared" si="91"/>
        <v>5.5851851851851863E-4</v>
      </c>
      <c r="J342" s="30">
        <f t="shared" si="97"/>
        <v>6.283333333333335E-4</v>
      </c>
      <c r="K342" s="27">
        <f t="shared" si="88"/>
        <v>6.9814814814814826E-4</v>
      </c>
      <c r="L342" s="27">
        <f t="shared" si="89"/>
        <v>7.330555555555557E-4</v>
      </c>
      <c r="M342" s="24">
        <f t="shared" si="90"/>
        <v>8.3777777777777789E-4</v>
      </c>
    </row>
    <row r="343" spans="1:13" ht="15.75" thickBot="1" x14ac:dyDescent="0.3">
      <c r="A343" s="13"/>
      <c r="B343" s="39" t="s">
        <v>34</v>
      </c>
      <c r="C343" s="31">
        <v>3.3749999999999996E-4</v>
      </c>
      <c r="D343" s="37">
        <f t="shared" si="92"/>
        <v>3.5437499999999998E-4</v>
      </c>
      <c r="E343" s="31">
        <f t="shared" si="93"/>
        <v>3.7125E-4</v>
      </c>
      <c r="F343" s="31">
        <f t="shared" si="94"/>
        <v>4.2187499999999994E-4</v>
      </c>
      <c r="G343" s="31">
        <f t="shared" si="95"/>
        <v>4.3874999999999996E-4</v>
      </c>
      <c r="H343" s="31">
        <f t="shared" si="96"/>
        <v>4.7249999999999994E-4</v>
      </c>
      <c r="I343" s="31">
        <f t="shared" si="91"/>
        <v>5.4000000000000001E-4</v>
      </c>
      <c r="J343" s="31">
        <f t="shared" si="97"/>
        <v>6.0749999999999997E-4</v>
      </c>
      <c r="K343" s="28">
        <f t="shared" si="88"/>
        <v>6.7499999999999993E-4</v>
      </c>
      <c r="L343" s="28">
        <f t="shared" si="89"/>
        <v>7.0874999999999996E-4</v>
      </c>
      <c r="M343" s="25">
        <f t="shared" si="90"/>
        <v>8.0999999999999985E-4</v>
      </c>
    </row>
    <row r="344" spans="1:13" x14ac:dyDescent="0.25">
      <c r="A344" s="11" t="s">
        <v>358</v>
      </c>
      <c r="B344" s="32" t="s">
        <v>15</v>
      </c>
      <c r="C344" s="41" t="s">
        <v>359</v>
      </c>
      <c r="D344" s="35">
        <f t="shared" si="81"/>
        <v>9.6337152777777784E-4</v>
      </c>
      <c r="E344" s="29">
        <f t="shared" si="63"/>
        <v>9.9038194444444456E-4</v>
      </c>
      <c r="F344" s="29">
        <f t="shared" si="71"/>
        <v>1.1254340277777777E-3</v>
      </c>
      <c r="G344" s="29">
        <f t="shared" si="73"/>
        <v>1.1704513888888888E-3</v>
      </c>
      <c r="H344" s="29">
        <f t="shared" si="64"/>
        <v>1.2604861111111111E-3</v>
      </c>
      <c r="I344" s="29">
        <f t="shared" si="91"/>
        <v>1.4405555555555556E-3</v>
      </c>
      <c r="J344" s="29">
        <f t="shared" si="74"/>
        <v>1.6206249999999999E-3</v>
      </c>
      <c r="K344" s="26">
        <f t="shared" si="88"/>
        <v>1.8006944444444444E-3</v>
      </c>
      <c r="L344" s="26">
        <f t="shared" si="89"/>
        <v>1.8907291666666666E-3</v>
      </c>
      <c r="M344" s="23">
        <f t="shared" si="90"/>
        <v>2.1608333333333332E-3</v>
      </c>
    </row>
    <row r="345" spans="1:13" x14ac:dyDescent="0.25">
      <c r="A345" s="12"/>
      <c r="B345" s="33" t="s">
        <v>17</v>
      </c>
      <c r="C345" s="42" t="s">
        <v>360</v>
      </c>
      <c r="D345" s="36">
        <f t="shared" si="81"/>
        <v>8.7011805555555573E-4</v>
      </c>
      <c r="E345" s="30">
        <f t="shared" si="63"/>
        <v>8.9451388888888903E-4</v>
      </c>
      <c r="F345" s="30">
        <f t="shared" si="71"/>
        <v>1.0164930555555556E-3</v>
      </c>
      <c r="G345" s="30">
        <f t="shared" si="73"/>
        <v>1.057152777777778E-3</v>
      </c>
      <c r="H345" s="30">
        <f t="shared" si="64"/>
        <v>1.1384722222222221E-3</v>
      </c>
      <c r="I345" s="30">
        <f t="shared" si="91"/>
        <v>1.3011111111111114E-3</v>
      </c>
      <c r="J345" s="30">
        <f t="shared" si="74"/>
        <v>1.4637500000000002E-3</v>
      </c>
      <c r="K345" s="27">
        <f t="shared" si="88"/>
        <v>1.626388888888889E-3</v>
      </c>
      <c r="L345" s="27">
        <f t="shared" si="89"/>
        <v>1.7077083333333336E-3</v>
      </c>
      <c r="M345" s="24">
        <f t="shared" si="90"/>
        <v>1.9516666666666667E-3</v>
      </c>
    </row>
    <row r="346" spans="1:13" x14ac:dyDescent="0.25">
      <c r="A346" s="12"/>
      <c r="B346" s="33" t="s">
        <v>19</v>
      </c>
      <c r="C346" s="42" t="s">
        <v>361</v>
      </c>
      <c r="D346" s="36">
        <f t="shared" si="81"/>
        <v>8.4510185185185187E-4</v>
      </c>
      <c r="E346" s="30">
        <f t="shared" si="63"/>
        <v>8.6879629629629633E-4</v>
      </c>
      <c r="F346" s="30">
        <f t="shared" si="71"/>
        <v>9.872685185185184E-4</v>
      </c>
      <c r="G346" s="30">
        <f t="shared" si="73"/>
        <v>1.0267592592592594E-3</v>
      </c>
      <c r="H346" s="30">
        <f t="shared" si="64"/>
        <v>1.1057407407407407E-3</v>
      </c>
      <c r="I346" s="30">
        <f t="shared" si="91"/>
        <v>1.2637037037037037E-3</v>
      </c>
      <c r="J346" s="30">
        <f t="shared" si="74"/>
        <v>1.4216666666666668E-3</v>
      </c>
      <c r="K346" s="27">
        <f t="shared" si="88"/>
        <v>1.5796296296296296E-3</v>
      </c>
      <c r="L346" s="27">
        <f t="shared" si="89"/>
        <v>1.6586111111111111E-3</v>
      </c>
      <c r="M346" s="24">
        <f t="shared" si="90"/>
        <v>1.8955555555555555E-3</v>
      </c>
    </row>
    <row r="347" spans="1:13" x14ac:dyDescent="0.25">
      <c r="A347" s="12"/>
      <c r="B347" s="33" t="s">
        <v>21</v>
      </c>
      <c r="C347" s="42" t="s">
        <v>362</v>
      </c>
      <c r="D347" s="36">
        <f t="shared" si="81"/>
        <v>7.3302430555555556E-4</v>
      </c>
      <c r="E347" s="30">
        <f t="shared" si="63"/>
        <v>7.5357638888888892E-4</v>
      </c>
      <c r="F347" s="30">
        <f t="shared" si="71"/>
        <v>8.563368055555555E-4</v>
      </c>
      <c r="G347" s="30">
        <f t="shared" si="73"/>
        <v>8.905902777777778E-4</v>
      </c>
      <c r="H347" s="30">
        <f t="shared" si="64"/>
        <v>9.5909722222222208E-4</v>
      </c>
      <c r="I347" s="30">
        <f t="shared" si="91"/>
        <v>1.0961111111111111E-3</v>
      </c>
      <c r="J347" s="30">
        <f t="shared" si="74"/>
        <v>1.2331250000000001E-3</v>
      </c>
      <c r="K347" s="27">
        <f t="shared" si="88"/>
        <v>1.3701388888888888E-3</v>
      </c>
      <c r="L347" s="27">
        <f t="shared" si="89"/>
        <v>1.4386458333333334E-3</v>
      </c>
      <c r="M347" s="24">
        <f t="shared" si="90"/>
        <v>1.6441666666666666E-3</v>
      </c>
    </row>
    <row r="348" spans="1:13" x14ac:dyDescent="0.25">
      <c r="A348" s="12"/>
      <c r="B348" s="33" t="s">
        <v>23</v>
      </c>
      <c r="C348" s="42" t="s">
        <v>363</v>
      </c>
      <c r="D348" s="36">
        <f t="shared" si="81"/>
        <v>7.2955671296296288E-4</v>
      </c>
      <c r="E348" s="30">
        <f t="shared" si="63"/>
        <v>7.5001157407407406E-4</v>
      </c>
      <c r="F348" s="30">
        <f t="shared" si="71"/>
        <v>8.5228587962962949E-4</v>
      </c>
      <c r="G348" s="30">
        <f t="shared" si="73"/>
        <v>8.8637731481481467E-4</v>
      </c>
      <c r="H348" s="30">
        <f t="shared" si="64"/>
        <v>9.5456018518518492E-4</v>
      </c>
      <c r="I348" s="30">
        <f t="shared" si="91"/>
        <v>1.0909259259259257E-3</v>
      </c>
      <c r="J348" s="30">
        <f t="shared" si="74"/>
        <v>1.2272916666666665E-3</v>
      </c>
      <c r="K348" s="27">
        <f t="shared" si="88"/>
        <v>1.3636574074074072E-3</v>
      </c>
      <c r="L348" s="27">
        <f t="shared" si="89"/>
        <v>1.4318402777777775E-3</v>
      </c>
      <c r="M348" s="24">
        <f t="shared" si="90"/>
        <v>1.6363888888888886E-3</v>
      </c>
    </row>
    <row r="349" spans="1:13" x14ac:dyDescent="0.25">
      <c r="A349" s="12"/>
      <c r="B349" s="33" t="s">
        <v>25</v>
      </c>
      <c r="C349" s="42" t="s">
        <v>364</v>
      </c>
      <c r="D349" s="36">
        <f t="shared" si="81"/>
        <v>6.7754282407407422E-4</v>
      </c>
      <c r="E349" s="30">
        <f t="shared" si="63"/>
        <v>6.9653935185185194E-4</v>
      </c>
      <c r="F349" s="30">
        <f t="shared" si="71"/>
        <v>7.9152199074074086E-4</v>
      </c>
      <c r="G349" s="30">
        <f t="shared" si="73"/>
        <v>8.231828703703705E-4</v>
      </c>
      <c r="H349" s="30">
        <f t="shared" si="64"/>
        <v>8.8650462962962966E-4</v>
      </c>
      <c r="I349" s="30">
        <f t="shared" si="91"/>
        <v>1.0131481481481482E-3</v>
      </c>
      <c r="J349" s="30">
        <f t="shared" si="74"/>
        <v>1.1397916666666668E-3</v>
      </c>
      <c r="K349" s="27">
        <f t="shared" si="88"/>
        <v>1.2664351851851853E-3</v>
      </c>
      <c r="L349" s="27">
        <f t="shared" si="89"/>
        <v>1.3297569444444446E-3</v>
      </c>
      <c r="M349" s="24">
        <f t="shared" si="90"/>
        <v>1.5197222222222224E-3</v>
      </c>
    </row>
    <row r="350" spans="1:13" x14ac:dyDescent="0.25">
      <c r="A350" s="12"/>
      <c r="B350" s="33" t="s">
        <v>27</v>
      </c>
      <c r="C350" s="42" t="s">
        <v>365</v>
      </c>
      <c r="D350" s="36">
        <f t="shared" si="81"/>
        <v>7.5692592592592586E-4</v>
      </c>
      <c r="E350" s="30">
        <f t="shared" si="63"/>
        <v>7.7814814814814815E-4</v>
      </c>
      <c r="F350" s="30">
        <f t="shared" si="71"/>
        <v>8.8425925925925922E-4</v>
      </c>
      <c r="G350" s="30">
        <f t="shared" si="73"/>
        <v>9.1962962962962962E-4</v>
      </c>
      <c r="H350" s="30">
        <f t="shared" si="64"/>
        <v>9.9037037037037019E-4</v>
      </c>
      <c r="I350" s="30">
        <f t="shared" si="91"/>
        <v>1.1318518518518518E-3</v>
      </c>
      <c r="J350" s="30">
        <f t="shared" si="74"/>
        <v>1.2733333333333333E-3</v>
      </c>
      <c r="K350" s="27">
        <f t="shared" si="88"/>
        <v>1.4148148148148147E-3</v>
      </c>
      <c r="L350" s="27">
        <f t="shared" si="89"/>
        <v>1.4855555555555555E-3</v>
      </c>
      <c r="M350" s="24">
        <f t="shared" si="90"/>
        <v>1.6977777777777777E-3</v>
      </c>
    </row>
    <row r="351" spans="1:13" x14ac:dyDescent="0.25">
      <c r="A351" s="12"/>
      <c r="B351" s="33" t="s">
        <v>29</v>
      </c>
      <c r="C351" s="42" t="s">
        <v>366</v>
      </c>
      <c r="D351" s="36">
        <f t="shared" si="81"/>
        <v>7.0392129629629635E-4</v>
      </c>
      <c r="E351" s="30">
        <f t="shared" si="63"/>
        <v>7.2365740740740745E-4</v>
      </c>
      <c r="F351" s="30">
        <f t="shared" si="71"/>
        <v>8.2233796296296297E-4</v>
      </c>
      <c r="G351" s="30">
        <f t="shared" si="73"/>
        <v>8.5523148148148155E-4</v>
      </c>
      <c r="H351" s="30">
        <f t="shared" si="64"/>
        <v>9.210185185185185E-4</v>
      </c>
      <c r="I351" s="30">
        <f t="shared" si="91"/>
        <v>1.0525925925925926E-3</v>
      </c>
      <c r="J351" s="30">
        <f t="shared" si="74"/>
        <v>1.1841666666666667E-3</v>
      </c>
      <c r="K351" s="27">
        <f t="shared" si="88"/>
        <v>1.3157407407407408E-3</v>
      </c>
      <c r="L351" s="27">
        <f t="shared" si="89"/>
        <v>1.381527777777778E-3</v>
      </c>
      <c r="M351" s="24">
        <f t="shared" si="90"/>
        <v>1.578888888888889E-3</v>
      </c>
    </row>
    <row r="352" spans="1:13" x14ac:dyDescent="0.25">
      <c r="A352" s="12"/>
      <c r="B352" s="33" t="s">
        <v>31</v>
      </c>
      <c r="C352" s="42" t="s">
        <v>367</v>
      </c>
      <c r="D352" s="36">
        <f t="shared" si="81"/>
        <v>6.6689236111111116E-4</v>
      </c>
      <c r="E352" s="30">
        <f t="shared" ref="E352:E423" si="98">C352*110%</f>
        <v>6.8559027777777791E-4</v>
      </c>
      <c r="F352" s="30">
        <f t="shared" ref="F352:F423" si="99">C352*125%</f>
        <v>7.7907986111111114E-4</v>
      </c>
      <c r="G352" s="30">
        <f t="shared" si="73"/>
        <v>8.1024305555555559E-4</v>
      </c>
      <c r="H352" s="30">
        <f t="shared" ref="H352:H423" si="100">C352*140%</f>
        <v>8.7256944444444437E-4</v>
      </c>
      <c r="I352" s="30">
        <f t="shared" si="91"/>
        <v>9.9722222222222226E-4</v>
      </c>
      <c r="J352" s="30">
        <f t="shared" si="74"/>
        <v>1.121875E-3</v>
      </c>
      <c r="K352" s="27">
        <f t="shared" si="88"/>
        <v>1.2465277777777778E-3</v>
      </c>
      <c r="L352" s="27">
        <f t="shared" si="89"/>
        <v>1.3088541666666667E-3</v>
      </c>
      <c r="M352" s="24">
        <f t="shared" si="90"/>
        <v>1.4958333333333334E-3</v>
      </c>
    </row>
    <row r="353" spans="1:13" x14ac:dyDescent="0.25">
      <c r="A353" s="12"/>
      <c r="B353" s="33" t="s">
        <v>33</v>
      </c>
      <c r="C353" s="42" t="s">
        <v>368</v>
      </c>
      <c r="D353" s="36">
        <f t="shared" si="81"/>
        <v>7.3042361111111116E-4</v>
      </c>
      <c r="E353" s="30">
        <f t="shared" si="98"/>
        <v>7.5090277777777785E-4</v>
      </c>
      <c r="F353" s="30">
        <f t="shared" si="99"/>
        <v>8.532986111111111E-4</v>
      </c>
      <c r="G353" s="30">
        <f t="shared" si="73"/>
        <v>8.8743055555555559E-4</v>
      </c>
      <c r="H353" s="30">
        <f t="shared" si="100"/>
        <v>9.5569444444444434E-4</v>
      </c>
      <c r="I353" s="30">
        <f t="shared" si="91"/>
        <v>1.0922222222222223E-3</v>
      </c>
      <c r="J353" s="30">
        <f t="shared" si="74"/>
        <v>1.22875E-3</v>
      </c>
      <c r="K353" s="27">
        <f t="shared" si="88"/>
        <v>1.3652777777777778E-3</v>
      </c>
      <c r="L353" s="27">
        <f t="shared" si="89"/>
        <v>1.4335416666666667E-3</v>
      </c>
      <c r="M353" s="24">
        <f t="shared" si="90"/>
        <v>1.6383333333333332E-3</v>
      </c>
    </row>
    <row r="354" spans="1:13" ht="15.75" thickBot="1" x14ac:dyDescent="0.3">
      <c r="A354" s="13"/>
      <c r="B354" s="39" t="s">
        <v>34</v>
      </c>
      <c r="C354" s="31">
        <v>6.2384259259259261E-4</v>
      </c>
      <c r="D354" s="37">
        <f t="shared" si="81"/>
        <v>6.6751157407407417E-4</v>
      </c>
      <c r="E354" s="31">
        <f t="shared" si="98"/>
        <v>6.8622685185185193E-4</v>
      </c>
      <c r="F354" s="31">
        <f t="shared" si="99"/>
        <v>7.7980324074074074E-4</v>
      </c>
      <c r="G354" s="31">
        <f t="shared" si="73"/>
        <v>8.1099537037037045E-4</v>
      </c>
      <c r="H354" s="31">
        <f t="shared" si="100"/>
        <v>8.7337962962962955E-4</v>
      </c>
      <c r="I354" s="31">
        <f t="shared" si="91"/>
        <v>9.9814814814814818E-4</v>
      </c>
      <c r="J354" s="31">
        <f t="shared" si="74"/>
        <v>1.1229166666666668E-3</v>
      </c>
      <c r="K354" s="28">
        <f t="shared" si="88"/>
        <v>1.2476851851851852E-3</v>
      </c>
      <c r="L354" s="28">
        <f t="shared" si="89"/>
        <v>1.3100694444444446E-3</v>
      </c>
      <c r="M354" s="25">
        <f t="shared" si="90"/>
        <v>1.4972222222222223E-3</v>
      </c>
    </row>
    <row r="355" spans="1:13" x14ac:dyDescent="0.25">
      <c r="A355" s="15" t="s">
        <v>369</v>
      </c>
      <c r="B355" s="32" t="s">
        <v>15</v>
      </c>
      <c r="C355" s="41" t="s">
        <v>370</v>
      </c>
      <c r="D355" s="35">
        <f t="shared" ref="D355:D365" si="101">C355*105%</f>
        <v>1.2705729166666666E-3</v>
      </c>
      <c r="E355" s="29">
        <f t="shared" ref="E355:E365" si="102">C355*110%</f>
        <v>1.331076388888889E-3</v>
      </c>
      <c r="F355" s="29">
        <f t="shared" ref="F355:F365" si="103">C355*125%</f>
        <v>1.5125868055555554E-3</v>
      </c>
      <c r="G355" s="29">
        <f t="shared" ref="G355:G365" si="104">C355*130%</f>
        <v>1.5730902777777779E-3</v>
      </c>
      <c r="H355" s="29">
        <f t="shared" ref="H355:H365" si="105">C355*140%</f>
        <v>1.6940972222222221E-3</v>
      </c>
      <c r="I355" s="29">
        <f t="shared" si="91"/>
        <v>1.9361111111111111E-3</v>
      </c>
      <c r="J355" s="29">
        <f t="shared" ref="J355:J365" si="106">C355*180%</f>
        <v>2.1781249999999999E-3</v>
      </c>
      <c r="K355" s="26">
        <f t="shared" si="88"/>
        <v>2.4201388888888888E-3</v>
      </c>
      <c r="L355" s="26">
        <f t="shared" si="89"/>
        <v>2.5411458333333332E-3</v>
      </c>
      <c r="M355" s="23">
        <f t="shared" si="90"/>
        <v>2.9041666666666664E-3</v>
      </c>
    </row>
    <row r="356" spans="1:13" x14ac:dyDescent="0.25">
      <c r="A356" s="12"/>
      <c r="B356" s="33" t="s">
        <v>17</v>
      </c>
      <c r="C356" s="42" t="s">
        <v>371</v>
      </c>
      <c r="D356" s="36">
        <f t="shared" si="101"/>
        <v>1.0487847222222222E-3</v>
      </c>
      <c r="E356" s="30">
        <f t="shared" si="102"/>
        <v>1.098726851851852E-3</v>
      </c>
      <c r="F356" s="30">
        <f t="shared" si="103"/>
        <v>1.2485532407407408E-3</v>
      </c>
      <c r="G356" s="30">
        <f t="shared" si="104"/>
        <v>1.2984953703703704E-3</v>
      </c>
      <c r="H356" s="30">
        <f t="shared" si="105"/>
        <v>1.3983796296296296E-3</v>
      </c>
      <c r="I356" s="30">
        <f t="shared" si="91"/>
        <v>1.5981481481481482E-3</v>
      </c>
      <c r="J356" s="30">
        <f t="shared" si="106"/>
        <v>1.7979166666666668E-3</v>
      </c>
      <c r="K356" s="27">
        <f t="shared" si="88"/>
        <v>1.9976851851851852E-3</v>
      </c>
      <c r="L356" s="27">
        <f t="shared" si="89"/>
        <v>2.0975694444444444E-3</v>
      </c>
      <c r="M356" s="24">
        <f t="shared" si="90"/>
        <v>2.397222222222222E-3</v>
      </c>
    </row>
    <row r="357" spans="1:13" x14ac:dyDescent="0.25">
      <c r="A357" s="12"/>
      <c r="B357" s="33" t="s">
        <v>19</v>
      </c>
      <c r="C357" s="42" t="s">
        <v>372</v>
      </c>
      <c r="D357" s="36">
        <f t="shared" si="101"/>
        <v>9.5581597222222227E-4</v>
      </c>
      <c r="E357" s="30">
        <f t="shared" si="102"/>
        <v>1.0013310185185186E-3</v>
      </c>
      <c r="F357" s="30">
        <f t="shared" si="103"/>
        <v>1.1378761574074073E-3</v>
      </c>
      <c r="G357" s="30">
        <f t="shared" si="104"/>
        <v>1.1833912037037039E-3</v>
      </c>
      <c r="H357" s="30">
        <f t="shared" si="105"/>
        <v>1.2744212962962963E-3</v>
      </c>
      <c r="I357" s="30">
        <f t="shared" si="91"/>
        <v>1.4564814814814816E-3</v>
      </c>
      <c r="J357" s="30">
        <f t="shared" si="106"/>
        <v>1.6385416666666668E-3</v>
      </c>
      <c r="K357" s="27">
        <f t="shared" si="88"/>
        <v>1.8206018518518519E-3</v>
      </c>
      <c r="L357" s="27">
        <f t="shared" si="89"/>
        <v>1.9116319444444445E-3</v>
      </c>
      <c r="M357" s="24">
        <f t="shared" si="90"/>
        <v>2.184722222222222E-3</v>
      </c>
    </row>
    <row r="358" spans="1:13" x14ac:dyDescent="0.25">
      <c r="A358" s="12"/>
      <c r="B358" s="33" t="s">
        <v>21</v>
      </c>
      <c r="C358" s="42" t="s">
        <v>373</v>
      </c>
      <c r="D358" s="36">
        <f t="shared" si="101"/>
        <v>8.2881944444444453E-4</v>
      </c>
      <c r="E358" s="30">
        <f t="shared" si="102"/>
        <v>8.682870370370371E-4</v>
      </c>
      <c r="F358" s="30">
        <f t="shared" si="103"/>
        <v>9.8668981481481481E-4</v>
      </c>
      <c r="G358" s="30">
        <f t="shared" si="104"/>
        <v>1.0261574074074075E-3</v>
      </c>
      <c r="H358" s="30">
        <f t="shared" si="105"/>
        <v>1.1050925925925924E-3</v>
      </c>
      <c r="I358" s="30">
        <f t="shared" si="91"/>
        <v>1.2629629629629631E-3</v>
      </c>
      <c r="J358" s="30">
        <f t="shared" si="106"/>
        <v>1.4208333333333334E-3</v>
      </c>
      <c r="K358" s="27">
        <f t="shared" si="88"/>
        <v>1.5787037037037037E-3</v>
      </c>
      <c r="L358" s="27">
        <f t="shared" si="89"/>
        <v>1.6576388888888891E-3</v>
      </c>
      <c r="M358" s="24">
        <f t="shared" si="90"/>
        <v>1.8944444444444443E-3</v>
      </c>
    </row>
    <row r="359" spans="1:13" x14ac:dyDescent="0.25">
      <c r="A359" s="12"/>
      <c r="B359" s="33" t="s">
        <v>23</v>
      </c>
      <c r="C359" s="42" t="s">
        <v>374</v>
      </c>
      <c r="D359" s="36">
        <f t="shared" si="101"/>
        <v>8.1107638888888896E-4</v>
      </c>
      <c r="E359" s="30">
        <f t="shared" si="102"/>
        <v>8.4969907407407412E-4</v>
      </c>
      <c r="F359" s="30">
        <f t="shared" si="103"/>
        <v>9.6556712962962959E-4</v>
      </c>
      <c r="G359" s="30">
        <f t="shared" si="104"/>
        <v>1.0041898148148147E-3</v>
      </c>
      <c r="H359" s="30">
        <f t="shared" si="105"/>
        <v>1.0814351851851851E-3</v>
      </c>
      <c r="I359" s="30">
        <f t="shared" si="91"/>
        <v>1.2359259259259259E-3</v>
      </c>
      <c r="J359" s="30">
        <f t="shared" si="106"/>
        <v>1.3904166666666668E-3</v>
      </c>
      <c r="K359" s="27">
        <f t="shared" si="88"/>
        <v>1.5449074074074074E-3</v>
      </c>
      <c r="L359" s="27">
        <f t="shared" si="89"/>
        <v>1.6221527777777779E-3</v>
      </c>
      <c r="M359" s="24">
        <f t="shared" si="90"/>
        <v>1.8538888888888889E-3</v>
      </c>
    </row>
    <row r="360" spans="1:13" x14ac:dyDescent="0.25">
      <c r="A360" s="12"/>
      <c r="B360" s="33" t="s">
        <v>25</v>
      </c>
      <c r="C360" s="42" t="s">
        <v>375</v>
      </c>
      <c r="D360" s="36">
        <f t="shared" si="101"/>
        <v>7.6076388888888895E-4</v>
      </c>
      <c r="E360" s="30">
        <f t="shared" si="102"/>
        <v>7.9699074074074091E-4</v>
      </c>
      <c r="F360" s="30">
        <f t="shared" si="103"/>
        <v>9.0567129629629635E-4</v>
      </c>
      <c r="G360" s="30">
        <f t="shared" si="104"/>
        <v>9.418981481481483E-4</v>
      </c>
      <c r="H360" s="30">
        <f t="shared" si="105"/>
        <v>1.0143518518518518E-3</v>
      </c>
      <c r="I360" s="30">
        <f t="shared" si="91"/>
        <v>1.1592592592592594E-3</v>
      </c>
      <c r="J360" s="30">
        <f t="shared" si="106"/>
        <v>1.3041666666666668E-3</v>
      </c>
      <c r="K360" s="27">
        <f t="shared" si="88"/>
        <v>1.4490740740740742E-3</v>
      </c>
      <c r="L360" s="27">
        <f t="shared" si="89"/>
        <v>1.5215277777777779E-3</v>
      </c>
      <c r="M360" s="24">
        <f t="shared" si="90"/>
        <v>1.738888888888889E-3</v>
      </c>
    </row>
    <row r="361" spans="1:13" x14ac:dyDescent="0.25">
      <c r="A361" s="12"/>
      <c r="B361" s="33" t="s">
        <v>27</v>
      </c>
      <c r="C361" s="42" t="s">
        <v>376</v>
      </c>
      <c r="D361" s="36">
        <f t="shared" si="101"/>
        <v>9.1352430555555555E-4</v>
      </c>
      <c r="E361" s="30">
        <f t="shared" si="102"/>
        <v>9.5702546296296302E-4</v>
      </c>
      <c r="F361" s="30">
        <f t="shared" si="103"/>
        <v>1.0875289351851851E-3</v>
      </c>
      <c r="G361" s="30">
        <f t="shared" si="104"/>
        <v>1.1310300925925925E-3</v>
      </c>
      <c r="H361" s="30">
        <f t="shared" si="105"/>
        <v>1.2180324074074073E-3</v>
      </c>
      <c r="I361" s="30">
        <f t="shared" si="91"/>
        <v>1.3920370370370371E-3</v>
      </c>
      <c r="J361" s="30">
        <f t="shared" si="106"/>
        <v>1.5660416666666665E-3</v>
      </c>
      <c r="K361" s="27">
        <f t="shared" si="88"/>
        <v>1.7400462962962962E-3</v>
      </c>
      <c r="L361" s="27">
        <f t="shared" si="89"/>
        <v>1.8270486111111111E-3</v>
      </c>
      <c r="M361" s="24">
        <f t="shared" si="90"/>
        <v>2.0880555555555552E-3</v>
      </c>
    </row>
    <row r="362" spans="1:13" x14ac:dyDescent="0.25">
      <c r="A362" s="12"/>
      <c r="B362" s="33" t="s">
        <v>29</v>
      </c>
      <c r="C362" s="42" t="s">
        <v>377</v>
      </c>
      <c r="D362" s="36">
        <f t="shared" si="101"/>
        <v>7.6696180555555556E-4</v>
      </c>
      <c r="E362" s="30">
        <f t="shared" si="102"/>
        <v>8.0348379629629639E-4</v>
      </c>
      <c r="F362" s="30">
        <f t="shared" si="103"/>
        <v>9.1304976851851855E-4</v>
      </c>
      <c r="G362" s="30">
        <f t="shared" si="104"/>
        <v>9.4957175925925927E-4</v>
      </c>
      <c r="H362" s="30">
        <f t="shared" si="105"/>
        <v>1.0226157407407408E-3</v>
      </c>
      <c r="I362" s="30">
        <f t="shared" si="91"/>
        <v>1.1687037037037037E-3</v>
      </c>
      <c r="J362" s="30">
        <f t="shared" si="106"/>
        <v>1.3147916666666668E-3</v>
      </c>
      <c r="K362" s="27">
        <f t="shared" si="88"/>
        <v>1.4608796296296297E-3</v>
      </c>
      <c r="L362" s="27">
        <f t="shared" si="89"/>
        <v>1.5339236111111111E-3</v>
      </c>
      <c r="M362" s="24">
        <f t="shared" si="90"/>
        <v>1.7530555555555557E-3</v>
      </c>
    </row>
    <row r="363" spans="1:13" x14ac:dyDescent="0.25">
      <c r="A363" s="12"/>
      <c r="B363" s="33" t="s">
        <v>31</v>
      </c>
      <c r="C363" s="42" t="s">
        <v>378</v>
      </c>
      <c r="D363" s="36">
        <f t="shared" si="101"/>
        <v>7.6866319444444465E-4</v>
      </c>
      <c r="E363" s="30">
        <f t="shared" si="102"/>
        <v>8.0526620370370387E-4</v>
      </c>
      <c r="F363" s="30">
        <f t="shared" si="103"/>
        <v>9.1507523148148166E-4</v>
      </c>
      <c r="G363" s="30">
        <f t="shared" si="104"/>
        <v>9.5167824074074089E-4</v>
      </c>
      <c r="H363" s="30">
        <f t="shared" si="105"/>
        <v>1.0248842592592595E-3</v>
      </c>
      <c r="I363" s="30">
        <f t="shared" si="91"/>
        <v>1.1712962962962966E-3</v>
      </c>
      <c r="J363" s="30">
        <f t="shared" si="106"/>
        <v>1.3177083333333335E-3</v>
      </c>
      <c r="K363" s="27">
        <f t="shared" si="88"/>
        <v>1.4641203703703706E-3</v>
      </c>
      <c r="L363" s="27">
        <f t="shared" si="89"/>
        <v>1.5373263888888893E-3</v>
      </c>
      <c r="M363" s="24">
        <f t="shared" si="90"/>
        <v>1.7569444444444447E-3</v>
      </c>
    </row>
    <row r="364" spans="1:13" x14ac:dyDescent="0.25">
      <c r="A364" s="12"/>
      <c r="B364" s="33" t="s">
        <v>33</v>
      </c>
      <c r="C364" s="42" t="s">
        <v>379</v>
      </c>
      <c r="D364" s="36">
        <f t="shared" si="101"/>
        <v>8.1763888888888891E-4</v>
      </c>
      <c r="E364" s="30">
        <f t="shared" si="102"/>
        <v>8.5657407407407405E-4</v>
      </c>
      <c r="F364" s="30">
        <f t="shared" si="103"/>
        <v>9.7337962962962959E-4</v>
      </c>
      <c r="G364" s="30">
        <f t="shared" si="104"/>
        <v>1.0123148148148148E-3</v>
      </c>
      <c r="H364" s="30">
        <f t="shared" si="105"/>
        <v>1.0901851851851851E-3</v>
      </c>
      <c r="I364" s="30">
        <f t="shared" si="91"/>
        <v>1.2459259259259259E-3</v>
      </c>
      <c r="J364" s="30">
        <f t="shared" si="106"/>
        <v>1.4016666666666665E-3</v>
      </c>
      <c r="K364" s="27">
        <f t="shared" si="88"/>
        <v>1.5574074074074073E-3</v>
      </c>
      <c r="L364" s="27">
        <f t="shared" si="89"/>
        <v>1.6352777777777778E-3</v>
      </c>
      <c r="M364" s="24">
        <f t="shared" si="90"/>
        <v>1.8688888888888887E-3</v>
      </c>
    </row>
    <row r="365" spans="1:13" ht="15.75" thickBot="1" x14ac:dyDescent="0.3">
      <c r="A365" s="13"/>
      <c r="B365" s="39" t="s">
        <v>34</v>
      </c>
      <c r="C365" s="31">
        <v>7.4097222222222218E-4</v>
      </c>
      <c r="D365" s="37">
        <f t="shared" si="101"/>
        <v>7.7802083333333336E-4</v>
      </c>
      <c r="E365" s="31">
        <f t="shared" si="102"/>
        <v>8.1506944444444443E-4</v>
      </c>
      <c r="F365" s="31">
        <f t="shared" si="103"/>
        <v>9.2621527777777776E-4</v>
      </c>
      <c r="G365" s="31">
        <f t="shared" si="104"/>
        <v>9.6326388888888883E-4</v>
      </c>
      <c r="H365" s="31">
        <f t="shared" si="105"/>
        <v>1.0373611111111111E-3</v>
      </c>
      <c r="I365" s="31">
        <f t="shared" si="91"/>
        <v>1.1855555555555556E-3</v>
      </c>
      <c r="J365" s="31">
        <f t="shared" si="106"/>
        <v>1.3337499999999999E-3</v>
      </c>
      <c r="K365" s="28">
        <f t="shared" si="88"/>
        <v>1.4819444444444444E-3</v>
      </c>
      <c r="L365" s="28">
        <f t="shared" si="89"/>
        <v>1.5560416666666667E-3</v>
      </c>
      <c r="M365" s="25">
        <f t="shared" si="90"/>
        <v>1.7783333333333332E-3</v>
      </c>
    </row>
    <row r="366" spans="1:13" x14ac:dyDescent="0.25">
      <c r="A366" s="11" t="s">
        <v>380</v>
      </c>
      <c r="B366" s="32" t="s">
        <v>21</v>
      </c>
      <c r="C366" s="41" t="s">
        <v>381</v>
      </c>
      <c r="D366" s="35">
        <f t="shared" ref="D366:D423" si="107">C366*107%</f>
        <v>1.7381307870370374E-3</v>
      </c>
      <c r="E366" s="29">
        <f t="shared" si="98"/>
        <v>1.7868634259259263E-3</v>
      </c>
      <c r="F366" s="29">
        <f t="shared" si="99"/>
        <v>2.0305266203703709E-3</v>
      </c>
      <c r="G366" s="29">
        <f t="shared" si="73"/>
        <v>2.1117476851851857E-3</v>
      </c>
      <c r="H366" s="29">
        <f t="shared" si="100"/>
        <v>2.2741898148148148E-3</v>
      </c>
      <c r="I366" s="29">
        <f t="shared" si="91"/>
        <v>2.5990740740740748E-3</v>
      </c>
      <c r="J366" s="29">
        <f t="shared" si="74"/>
        <v>2.923958333333334E-3</v>
      </c>
      <c r="K366" s="26">
        <f t="shared" si="88"/>
        <v>3.2488425925925931E-3</v>
      </c>
      <c r="L366" s="26">
        <f t="shared" si="89"/>
        <v>3.4112847222222231E-3</v>
      </c>
      <c r="M366" s="23">
        <f t="shared" si="90"/>
        <v>3.8986111111111114E-3</v>
      </c>
    </row>
    <row r="367" spans="1:13" x14ac:dyDescent="0.25">
      <c r="A367" s="12"/>
      <c r="B367" s="33" t="s">
        <v>23</v>
      </c>
      <c r="C367" s="42" t="s">
        <v>382</v>
      </c>
      <c r="D367" s="36">
        <f t="shared" si="107"/>
        <v>1.6130497685185187E-3</v>
      </c>
      <c r="E367" s="30">
        <f t="shared" si="98"/>
        <v>1.6582754629629632E-3</v>
      </c>
      <c r="F367" s="30">
        <f t="shared" si="99"/>
        <v>1.8844039351851854E-3</v>
      </c>
      <c r="G367" s="30">
        <f t="shared" si="73"/>
        <v>1.9597800925925928E-3</v>
      </c>
      <c r="H367" s="30">
        <f t="shared" si="100"/>
        <v>2.1105324074074073E-3</v>
      </c>
      <c r="I367" s="30">
        <f t="shared" si="91"/>
        <v>2.4120370370370372E-3</v>
      </c>
      <c r="J367" s="30">
        <f t="shared" si="74"/>
        <v>2.7135416666666671E-3</v>
      </c>
      <c r="K367" s="27">
        <f t="shared" si="88"/>
        <v>3.0150462962962965E-3</v>
      </c>
      <c r="L367" s="27">
        <f t="shared" si="89"/>
        <v>3.1657986111111114E-3</v>
      </c>
      <c r="M367" s="24">
        <f t="shared" si="90"/>
        <v>3.6180555555555558E-3</v>
      </c>
    </row>
    <row r="368" spans="1:13" x14ac:dyDescent="0.25">
      <c r="A368" s="12"/>
      <c r="B368" s="33" t="s">
        <v>25</v>
      </c>
      <c r="C368" s="42" t="s">
        <v>383</v>
      </c>
      <c r="D368" s="36">
        <f t="shared" si="107"/>
        <v>1.632616898148148E-3</v>
      </c>
      <c r="E368" s="30">
        <f t="shared" si="98"/>
        <v>1.6783912037037036E-3</v>
      </c>
      <c r="F368" s="30">
        <f t="shared" si="99"/>
        <v>1.9072627314814811E-3</v>
      </c>
      <c r="G368" s="30">
        <f t="shared" si="73"/>
        <v>1.9835532407407406E-3</v>
      </c>
      <c r="H368" s="30">
        <f t="shared" si="100"/>
        <v>2.1361342592592586E-3</v>
      </c>
      <c r="I368" s="30">
        <f t="shared" si="91"/>
        <v>2.441296296296296E-3</v>
      </c>
      <c r="J368" s="30">
        <f t="shared" si="74"/>
        <v>2.746458333333333E-3</v>
      </c>
      <c r="K368" s="27">
        <f t="shared" si="88"/>
        <v>3.0516203703703699E-3</v>
      </c>
      <c r="L368" s="27">
        <f t="shared" si="89"/>
        <v>3.2042013888888884E-3</v>
      </c>
      <c r="M368" s="24">
        <f t="shared" si="90"/>
        <v>3.6619444444444438E-3</v>
      </c>
    </row>
    <row r="369" spans="1:13" x14ac:dyDescent="0.25">
      <c r="A369" s="12"/>
      <c r="B369" s="33" t="s">
        <v>27</v>
      </c>
      <c r="C369" s="42" t="s">
        <v>384</v>
      </c>
      <c r="D369" s="36">
        <f t="shared" si="107"/>
        <v>1.7969560185185189E-3</v>
      </c>
      <c r="E369" s="30">
        <f t="shared" si="98"/>
        <v>1.8473379629629634E-3</v>
      </c>
      <c r="F369" s="30">
        <f t="shared" si="99"/>
        <v>2.0992476851851853E-3</v>
      </c>
      <c r="G369" s="30">
        <f t="shared" si="73"/>
        <v>2.1832175925925929E-3</v>
      </c>
      <c r="H369" s="30">
        <f t="shared" si="100"/>
        <v>2.3511574074074077E-3</v>
      </c>
      <c r="I369" s="30">
        <f t="shared" si="91"/>
        <v>2.6870370370370377E-3</v>
      </c>
      <c r="J369" s="30">
        <f t="shared" si="74"/>
        <v>3.0229166666666672E-3</v>
      </c>
      <c r="K369" s="27">
        <f t="shared" si="88"/>
        <v>3.3587962962962968E-3</v>
      </c>
      <c r="L369" s="27">
        <f t="shared" si="89"/>
        <v>3.5267361111111116E-3</v>
      </c>
      <c r="M369" s="24">
        <f t="shared" si="90"/>
        <v>4.0305555555555563E-3</v>
      </c>
    </row>
    <row r="370" spans="1:13" x14ac:dyDescent="0.25">
      <c r="A370" s="12"/>
      <c r="B370" s="33" t="s">
        <v>29</v>
      </c>
      <c r="C370" s="42" t="s">
        <v>385</v>
      </c>
      <c r="D370" s="36">
        <f t="shared" si="107"/>
        <v>1.6407905092592594E-3</v>
      </c>
      <c r="E370" s="30">
        <f t="shared" si="98"/>
        <v>1.6867939814814816E-3</v>
      </c>
      <c r="F370" s="30">
        <f t="shared" si="99"/>
        <v>1.9168113425925926E-3</v>
      </c>
      <c r="G370" s="30">
        <f t="shared" si="73"/>
        <v>1.9934837962962961E-3</v>
      </c>
      <c r="H370" s="30">
        <f t="shared" si="100"/>
        <v>2.1468287037037033E-3</v>
      </c>
      <c r="I370" s="30">
        <f t="shared" si="91"/>
        <v>2.4535185185185185E-3</v>
      </c>
      <c r="J370" s="30">
        <f t="shared" si="74"/>
        <v>2.7602083333333333E-3</v>
      </c>
      <c r="K370" s="27">
        <f t="shared" si="88"/>
        <v>3.066898148148148E-3</v>
      </c>
      <c r="L370" s="27">
        <f t="shared" si="89"/>
        <v>3.2202430555555556E-3</v>
      </c>
      <c r="M370" s="24">
        <f t="shared" si="90"/>
        <v>3.6802777777777775E-3</v>
      </c>
    </row>
    <row r="371" spans="1:13" x14ac:dyDescent="0.25">
      <c r="A371" s="12"/>
      <c r="B371" s="33" t="s">
        <v>31</v>
      </c>
      <c r="C371" s="42" t="s">
        <v>386</v>
      </c>
      <c r="D371" s="36">
        <f t="shared" si="107"/>
        <v>1.7162106481481486E-3</v>
      </c>
      <c r="E371" s="30">
        <f t="shared" si="98"/>
        <v>1.7643287037037042E-3</v>
      </c>
      <c r="F371" s="30">
        <f t="shared" si="99"/>
        <v>2.0049189814814817E-3</v>
      </c>
      <c r="G371" s="30">
        <f t="shared" si="73"/>
        <v>2.0851157407407411E-3</v>
      </c>
      <c r="H371" s="30">
        <f t="shared" si="100"/>
        <v>2.2455092592592596E-3</v>
      </c>
      <c r="I371" s="30">
        <f t="shared" si="91"/>
        <v>2.566296296296297E-3</v>
      </c>
      <c r="J371" s="30">
        <f t="shared" si="74"/>
        <v>2.8870833333333339E-3</v>
      </c>
      <c r="K371" s="27">
        <f t="shared" si="88"/>
        <v>3.2078703703703709E-3</v>
      </c>
      <c r="L371" s="27">
        <f t="shared" si="89"/>
        <v>3.3682638888888894E-3</v>
      </c>
      <c r="M371" s="24">
        <f t="shared" si="90"/>
        <v>3.8494444444444448E-3</v>
      </c>
    </row>
    <row r="372" spans="1:13" x14ac:dyDescent="0.25">
      <c r="A372" s="12"/>
      <c r="B372" s="33" t="s">
        <v>33</v>
      </c>
      <c r="C372" s="42" t="s">
        <v>387</v>
      </c>
      <c r="D372" s="36">
        <f t="shared" si="107"/>
        <v>1.6811631944444448E-3</v>
      </c>
      <c r="E372" s="30">
        <f t="shared" si="98"/>
        <v>1.7282986111111114E-3</v>
      </c>
      <c r="F372" s="30">
        <f t="shared" si="99"/>
        <v>1.9639756944444444E-3</v>
      </c>
      <c r="G372" s="30">
        <f t="shared" si="73"/>
        <v>2.0425347222222225E-3</v>
      </c>
      <c r="H372" s="30">
        <f t="shared" si="100"/>
        <v>2.1996527777777778E-3</v>
      </c>
      <c r="I372" s="30">
        <f t="shared" si="91"/>
        <v>2.5138888888888893E-3</v>
      </c>
      <c r="J372" s="30">
        <f t="shared" si="74"/>
        <v>2.8281250000000003E-3</v>
      </c>
      <c r="K372" s="27">
        <f t="shared" si="88"/>
        <v>3.1423611111111114E-3</v>
      </c>
      <c r="L372" s="27">
        <f t="shared" si="89"/>
        <v>3.2994791666666671E-3</v>
      </c>
      <c r="M372" s="24">
        <f t="shared" si="90"/>
        <v>3.7708333333333335E-3</v>
      </c>
    </row>
    <row r="373" spans="1:13" ht="15.75" thickBot="1" x14ac:dyDescent="0.3">
      <c r="A373" s="13"/>
      <c r="B373" s="39" t="s">
        <v>34</v>
      </c>
      <c r="C373" s="31">
        <v>1.4086805555555556E-3</v>
      </c>
      <c r="D373" s="37">
        <f t="shared" si="107"/>
        <v>1.5072881944444446E-3</v>
      </c>
      <c r="E373" s="31">
        <f t="shared" si="98"/>
        <v>1.5495486111111114E-3</v>
      </c>
      <c r="F373" s="31">
        <f t="shared" si="99"/>
        <v>1.7608506944444444E-3</v>
      </c>
      <c r="G373" s="31">
        <f t="shared" si="73"/>
        <v>1.8312847222222224E-3</v>
      </c>
      <c r="H373" s="31">
        <f t="shared" si="100"/>
        <v>1.9721527777777775E-3</v>
      </c>
      <c r="I373" s="31">
        <f t="shared" si="91"/>
        <v>2.253888888888889E-3</v>
      </c>
      <c r="J373" s="31">
        <f t="shared" si="74"/>
        <v>2.5356250000000001E-3</v>
      </c>
      <c r="K373" s="28">
        <f t="shared" si="88"/>
        <v>2.8173611111111112E-3</v>
      </c>
      <c r="L373" s="28">
        <f t="shared" si="89"/>
        <v>2.9582291666666667E-3</v>
      </c>
      <c r="M373" s="25">
        <f t="shared" si="90"/>
        <v>3.3808333333333333E-3</v>
      </c>
    </row>
    <row r="374" spans="1:13" x14ac:dyDescent="0.25">
      <c r="A374" s="15" t="s">
        <v>388</v>
      </c>
      <c r="B374" s="32" t="s">
        <v>21</v>
      </c>
      <c r="C374" s="41" t="s">
        <v>389</v>
      </c>
      <c r="D374" s="35">
        <f t="shared" ref="D374:D381" si="108">C374*105%</f>
        <v>1.9019097222222224E-3</v>
      </c>
      <c r="E374" s="29">
        <f t="shared" ref="E374:E381" si="109">C374*110%</f>
        <v>1.992476851851852E-3</v>
      </c>
      <c r="F374" s="29">
        <f t="shared" ref="F374:F381" si="110">C374*125%</f>
        <v>2.2641782407407411E-3</v>
      </c>
      <c r="G374" s="29">
        <f t="shared" ref="G374:G381" si="111">C374*130%</f>
        <v>2.3547453703703708E-3</v>
      </c>
      <c r="H374" s="29">
        <f t="shared" ref="H374:H381" si="112">C374*140%</f>
        <v>2.5358796296296297E-3</v>
      </c>
      <c r="I374" s="29">
        <f t="shared" si="91"/>
        <v>2.8981481481481484E-3</v>
      </c>
      <c r="J374" s="29">
        <f t="shared" ref="J374:J381" si="113">C374*180%</f>
        <v>3.2604166666666671E-3</v>
      </c>
      <c r="K374" s="26">
        <f t="shared" si="88"/>
        <v>3.6226851851851854E-3</v>
      </c>
      <c r="L374" s="26">
        <f t="shared" si="89"/>
        <v>3.8038194444444447E-3</v>
      </c>
      <c r="M374" s="23">
        <f t="shared" si="90"/>
        <v>4.3472222222222219E-3</v>
      </c>
    </row>
    <row r="375" spans="1:13" x14ac:dyDescent="0.25">
      <c r="A375" s="12"/>
      <c r="B375" s="33" t="s">
        <v>23</v>
      </c>
      <c r="C375" s="42" t="s">
        <v>390</v>
      </c>
      <c r="D375" s="36">
        <f t="shared" si="108"/>
        <v>1.8574305555555557E-3</v>
      </c>
      <c r="E375" s="30">
        <f t="shared" si="109"/>
        <v>1.9458796296296299E-3</v>
      </c>
      <c r="F375" s="30">
        <f t="shared" si="110"/>
        <v>2.2112268518518522E-3</v>
      </c>
      <c r="G375" s="30">
        <f t="shared" si="111"/>
        <v>2.2996759259259264E-3</v>
      </c>
      <c r="H375" s="30">
        <f t="shared" si="112"/>
        <v>2.4765740740740742E-3</v>
      </c>
      <c r="I375" s="30">
        <f t="shared" si="91"/>
        <v>2.8303703703703707E-3</v>
      </c>
      <c r="J375" s="30">
        <f t="shared" si="113"/>
        <v>3.1841666666666672E-3</v>
      </c>
      <c r="K375" s="27">
        <f t="shared" si="88"/>
        <v>3.5379629629629632E-3</v>
      </c>
      <c r="L375" s="27">
        <f t="shared" si="89"/>
        <v>3.7148611111111115E-3</v>
      </c>
      <c r="M375" s="24">
        <f t="shared" si="90"/>
        <v>4.2455555555555554E-3</v>
      </c>
    </row>
    <row r="376" spans="1:13" x14ac:dyDescent="0.25">
      <c r="A376" s="12"/>
      <c r="B376" s="33" t="s">
        <v>25</v>
      </c>
      <c r="C376" s="42" t="s">
        <v>391</v>
      </c>
      <c r="D376" s="36">
        <f t="shared" si="108"/>
        <v>1.8716493055555559E-3</v>
      </c>
      <c r="E376" s="30">
        <f t="shared" si="109"/>
        <v>1.9607754629629632E-3</v>
      </c>
      <c r="F376" s="30">
        <f t="shared" si="110"/>
        <v>2.2281539351851854E-3</v>
      </c>
      <c r="G376" s="30">
        <f t="shared" si="111"/>
        <v>2.317280092592593E-3</v>
      </c>
      <c r="H376" s="30">
        <f t="shared" si="112"/>
        <v>2.4955324074074077E-3</v>
      </c>
      <c r="I376" s="30">
        <f t="shared" si="91"/>
        <v>2.8520370370370375E-3</v>
      </c>
      <c r="J376" s="30">
        <f t="shared" si="113"/>
        <v>3.2085416666666668E-3</v>
      </c>
      <c r="K376" s="27">
        <f t="shared" si="88"/>
        <v>3.5650462962962966E-3</v>
      </c>
      <c r="L376" s="27">
        <f t="shared" si="89"/>
        <v>3.7432986111111117E-3</v>
      </c>
      <c r="M376" s="24">
        <f t="shared" si="90"/>
        <v>4.2780555555555558E-3</v>
      </c>
    </row>
    <row r="377" spans="1:13" x14ac:dyDescent="0.25">
      <c r="A377" s="12"/>
      <c r="B377" s="33" t="s">
        <v>27</v>
      </c>
      <c r="C377" s="42" t="s">
        <v>392</v>
      </c>
      <c r="D377" s="36">
        <f t="shared" si="108"/>
        <v>2.0772743055555557E-3</v>
      </c>
      <c r="E377" s="30">
        <f t="shared" si="109"/>
        <v>2.1761921296296299E-3</v>
      </c>
      <c r="F377" s="30">
        <f t="shared" si="110"/>
        <v>2.472945601851852E-3</v>
      </c>
      <c r="G377" s="30">
        <f t="shared" si="111"/>
        <v>2.5718634259259262E-3</v>
      </c>
      <c r="H377" s="30">
        <f t="shared" si="112"/>
        <v>2.7696990740740742E-3</v>
      </c>
      <c r="I377" s="30">
        <f t="shared" si="91"/>
        <v>3.1653703703703705E-3</v>
      </c>
      <c r="J377" s="30">
        <f t="shared" si="113"/>
        <v>3.5610416666666668E-3</v>
      </c>
      <c r="K377" s="27">
        <f t="shared" si="88"/>
        <v>3.9567129629629631E-3</v>
      </c>
      <c r="L377" s="27">
        <f t="shared" si="89"/>
        <v>4.1545486111111115E-3</v>
      </c>
      <c r="M377" s="24">
        <f t="shared" si="90"/>
        <v>4.7480555555555557E-3</v>
      </c>
    </row>
    <row r="378" spans="1:13" x14ac:dyDescent="0.25">
      <c r="A378" s="12"/>
      <c r="B378" s="33" t="s">
        <v>29</v>
      </c>
      <c r="C378" s="42" t="s">
        <v>393</v>
      </c>
      <c r="D378" s="36">
        <f t="shared" si="108"/>
        <v>2.0238020833333332E-3</v>
      </c>
      <c r="E378" s="30">
        <f t="shared" si="109"/>
        <v>2.1201736111111113E-3</v>
      </c>
      <c r="F378" s="30">
        <f t="shared" si="110"/>
        <v>2.4092881944444444E-3</v>
      </c>
      <c r="G378" s="30">
        <f t="shared" si="111"/>
        <v>2.5056597222222221E-3</v>
      </c>
      <c r="H378" s="30">
        <f t="shared" si="112"/>
        <v>2.6984027777777774E-3</v>
      </c>
      <c r="I378" s="30">
        <f t="shared" si="91"/>
        <v>3.0838888888888891E-3</v>
      </c>
      <c r="J378" s="30">
        <f t="shared" si="113"/>
        <v>3.4693749999999998E-3</v>
      </c>
      <c r="K378" s="27">
        <f t="shared" si="88"/>
        <v>3.854861111111111E-3</v>
      </c>
      <c r="L378" s="27">
        <f t="shared" si="89"/>
        <v>4.0476041666666664E-3</v>
      </c>
      <c r="M378" s="24">
        <f t="shared" si="90"/>
        <v>4.6258333333333334E-3</v>
      </c>
    </row>
    <row r="379" spans="1:13" x14ac:dyDescent="0.25">
      <c r="A379" s="12"/>
      <c r="B379" s="33" t="s">
        <v>31</v>
      </c>
      <c r="C379" s="42" t="s">
        <v>394</v>
      </c>
      <c r="D379" s="36">
        <f t="shared" si="108"/>
        <v>1.8457638888888892E-3</v>
      </c>
      <c r="E379" s="30">
        <f t="shared" si="109"/>
        <v>1.9336574074074078E-3</v>
      </c>
      <c r="F379" s="30">
        <f t="shared" si="110"/>
        <v>2.1973379629629634E-3</v>
      </c>
      <c r="G379" s="30">
        <f t="shared" si="111"/>
        <v>2.2852314814814818E-3</v>
      </c>
      <c r="H379" s="30">
        <f t="shared" si="112"/>
        <v>2.4610185185185186E-3</v>
      </c>
      <c r="I379" s="30">
        <f t="shared" si="91"/>
        <v>2.8125925925925931E-3</v>
      </c>
      <c r="J379" s="30">
        <f t="shared" si="113"/>
        <v>3.1641666666666671E-3</v>
      </c>
      <c r="K379" s="27">
        <f t="shared" si="88"/>
        <v>3.5157407407407412E-3</v>
      </c>
      <c r="L379" s="27">
        <f t="shared" si="89"/>
        <v>3.6915277777777784E-3</v>
      </c>
      <c r="M379" s="24">
        <f t="shared" si="90"/>
        <v>4.2188888888888892E-3</v>
      </c>
    </row>
    <row r="380" spans="1:13" x14ac:dyDescent="0.25">
      <c r="A380" s="12"/>
      <c r="B380" s="33" t="s">
        <v>33</v>
      </c>
      <c r="C380" s="42" t="s">
        <v>395</v>
      </c>
      <c r="D380" s="36">
        <f t="shared" si="108"/>
        <v>1.9341145833333333E-3</v>
      </c>
      <c r="E380" s="30">
        <f t="shared" si="109"/>
        <v>2.0262152777777778E-3</v>
      </c>
      <c r="F380" s="30">
        <f t="shared" si="110"/>
        <v>2.3025173611111111E-3</v>
      </c>
      <c r="G380" s="30">
        <f t="shared" si="111"/>
        <v>2.3946180555555552E-3</v>
      </c>
      <c r="H380" s="30">
        <f t="shared" si="112"/>
        <v>2.5788194444444439E-3</v>
      </c>
      <c r="I380" s="30">
        <f t="shared" si="91"/>
        <v>2.9472222222222222E-3</v>
      </c>
      <c r="J380" s="30">
        <f t="shared" si="113"/>
        <v>3.3156249999999996E-3</v>
      </c>
      <c r="K380" s="27">
        <f t="shared" si="88"/>
        <v>3.6840277777777774E-3</v>
      </c>
      <c r="L380" s="27">
        <f t="shared" si="89"/>
        <v>3.8682291666666665E-3</v>
      </c>
      <c r="M380" s="24">
        <f t="shared" si="90"/>
        <v>4.420833333333333E-3</v>
      </c>
    </row>
    <row r="381" spans="1:13" ht="15.75" thickBot="1" x14ac:dyDescent="0.3">
      <c r="A381" s="13"/>
      <c r="B381" s="39" t="s">
        <v>34</v>
      </c>
      <c r="C381" s="31">
        <v>1.6207175925925927E-3</v>
      </c>
      <c r="D381" s="37">
        <f t="shared" si="108"/>
        <v>1.7017534722222223E-3</v>
      </c>
      <c r="E381" s="31">
        <f t="shared" si="109"/>
        <v>1.782789351851852E-3</v>
      </c>
      <c r="F381" s="31">
        <f t="shared" si="110"/>
        <v>2.0258969907407409E-3</v>
      </c>
      <c r="G381" s="31">
        <f t="shared" si="111"/>
        <v>2.1069328703703706E-3</v>
      </c>
      <c r="H381" s="31">
        <f t="shared" si="112"/>
        <v>2.2690046296296295E-3</v>
      </c>
      <c r="I381" s="31">
        <f t="shared" si="91"/>
        <v>2.5931481481481482E-3</v>
      </c>
      <c r="J381" s="31">
        <f t="shared" si="113"/>
        <v>2.917291666666667E-3</v>
      </c>
      <c r="K381" s="28">
        <f t="shared" si="88"/>
        <v>3.2414351851851853E-3</v>
      </c>
      <c r="L381" s="28">
        <f t="shared" si="89"/>
        <v>3.4035069444444447E-3</v>
      </c>
      <c r="M381" s="25">
        <f t="shared" si="90"/>
        <v>3.8897222222222224E-3</v>
      </c>
    </row>
    <row r="382" spans="1:13" x14ac:dyDescent="0.25">
      <c r="A382" s="11" t="s">
        <v>396</v>
      </c>
      <c r="B382" s="32" t="s">
        <v>397</v>
      </c>
      <c r="C382" s="41" t="s">
        <v>398</v>
      </c>
      <c r="D382" s="35">
        <f t="shared" si="107"/>
        <v>4.3649560185185189E-3</v>
      </c>
      <c r="E382" s="29">
        <f t="shared" si="98"/>
        <v>4.4873379629629629E-3</v>
      </c>
      <c r="F382" s="29">
        <f t="shared" si="99"/>
        <v>5.099247685185185E-3</v>
      </c>
      <c r="G382" s="29">
        <f t="shared" si="73"/>
        <v>5.3032175925925929E-3</v>
      </c>
      <c r="H382" s="29">
        <f t="shared" si="100"/>
        <v>5.711157407407407E-3</v>
      </c>
      <c r="I382" s="29">
        <f t="shared" si="91"/>
        <v>6.5270370370370369E-3</v>
      </c>
      <c r="J382" s="29">
        <f t="shared" si="74"/>
        <v>7.3429166666666669E-3</v>
      </c>
      <c r="K382" s="26">
        <f t="shared" si="88"/>
        <v>8.1587962962962959E-3</v>
      </c>
      <c r="L382" s="26">
        <f t="shared" si="89"/>
        <v>8.5667361111111118E-3</v>
      </c>
      <c r="M382" s="23">
        <f t="shared" si="90"/>
        <v>9.7905555555555541E-3</v>
      </c>
    </row>
    <row r="383" spans="1:13" x14ac:dyDescent="0.25">
      <c r="A383" s="12"/>
      <c r="B383" s="33" t="s">
        <v>399</v>
      </c>
      <c r="C383" s="42" t="s">
        <v>400</v>
      </c>
      <c r="D383" s="36">
        <f t="shared" si="107"/>
        <v>3.2272141203703707E-3</v>
      </c>
      <c r="E383" s="30">
        <f t="shared" si="98"/>
        <v>3.3176967592592598E-3</v>
      </c>
      <c r="F383" s="30">
        <f t="shared" si="99"/>
        <v>3.7701099537037039E-3</v>
      </c>
      <c r="G383" s="30">
        <f t="shared" ref="G383:G423" si="114">C383*130%</f>
        <v>3.9209143518518525E-3</v>
      </c>
      <c r="H383" s="30">
        <f t="shared" si="100"/>
        <v>4.222523148148148E-3</v>
      </c>
      <c r="I383" s="30">
        <f t="shared" si="91"/>
        <v>4.8257407407407416E-3</v>
      </c>
      <c r="J383" s="30">
        <f t="shared" ref="J383:J423" si="115">C383*180%</f>
        <v>5.4289583333333334E-3</v>
      </c>
      <c r="K383" s="27">
        <f t="shared" si="88"/>
        <v>6.0321759259259261E-3</v>
      </c>
      <c r="L383" s="27">
        <f t="shared" si="89"/>
        <v>6.3337847222222224E-3</v>
      </c>
      <c r="M383" s="24">
        <f t="shared" si="90"/>
        <v>7.2386111111111106E-3</v>
      </c>
    </row>
    <row r="384" spans="1:13" x14ac:dyDescent="0.25">
      <c r="A384" s="12"/>
      <c r="B384" s="33" t="s">
        <v>401</v>
      </c>
      <c r="C384" s="42" t="s">
        <v>402</v>
      </c>
      <c r="D384" s="36">
        <f t="shared" si="107"/>
        <v>1.9838344907407404E-3</v>
      </c>
      <c r="E384" s="30">
        <f t="shared" si="98"/>
        <v>2.0394560185185186E-3</v>
      </c>
      <c r="F384" s="30">
        <f t="shared" si="99"/>
        <v>2.3175636574074071E-3</v>
      </c>
      <c r="G384" s="30">
        <f t="shared" si="114"/>
        <v>2.4102662037037035E-3</v>
      </c>
      <c r="H384" s="30">
        <f t="shared" si="100"/>
        <v>2.5956712962962956E-3</v>
      </c>
      <c r="I384" s="30">
        <f t="shared" si="91"/>
        <v>2.9664814814814814E-3</v>
      </c>
      <c r="J384" s="30">
        <f t="shared" si="115"/>
        <v>3.3372916666666664E-3</v>
      </c>
      <c r="K384" s="27">
        <f t="shared" si="88"/>
        <v>3.7081018518518513E-3</v>
      </c>
      <c r="L384" s="27">
        <f t="shared" si="89"/>
        <v>3.8935069444444442E-3</v>
      </c>
      <c r="M384" s="24">
        <f t="shared" si="90"/>
        <v>4.4497222222222212E-3</v>
      </c>
    </row>
    <row r="385" spans="1:13" ht="15.75" thickBot="1" x14ac:dyDescent="0.3">
      <c r="A385" s="13"/>
      <c r="B385" s="34" t="s">
        <v>403</v>
      </c>
      <c r="C385" s="43" t="s">
        <v>404</v>
      </c>
      <c r="D385" s="37">
        <f t="shared" si="107"/>
        <v>1.7724351851851855E-3</v>
      </c>
      <c r="E385" s="31">
        <f t="shared" si="98"/>
        <v>1.8221296296296299E-3</v>
      </c>
      <c r="F385" s="31">
        <f t="shared" si="99"/>
        <v>2.0706018518518521E-3</v>
      </c>
      <c r="G385" s="31">
        <f t="shared" si="114"/>
        <v>2.1534259259259263E-3</v>
      </c>
      <c r="H385" s="31">
        <f t="shared" si="100"/>
        <v>2.3190740740740741E-3</v>
      </c>
      <c r="I385" s="31">
        <f t="shared" si="91"/>
        <v>2.6503703703703706E-3</v>
      </c>
      <c r="J385" s="31">
        <f t="shared" si="115"/>
        <v>2.9816666666666672E-3</v>
      </c>
      <c r="K385" s="28">
        <f t="shared" si="88"/>
        <v>3.3129629629629633E-3</v>
      </c>
      <c r="L385" s="28">
        <f t="shared" si="89"/>
        <v>3.4786111111111116E-3</v>
      </c>
      <c r="M385" s="25">
        <f t="shared" si="90"/>
        <v>3.975555555555556E-3</v>
      </c>
    </row>
    <row r="386" spans="1:13" x14ac:dyDescent="0.25">
      <c r="A386" s="15" t="s">
        <v>405</v>
      </c>
      <c r="B386" s="32" t="s">
        <v>397</v>
      </c>
      <c r="C386" s="41" t="s">
        <v>406</v>
      </c>
      <c r="D386" s="35">
        <f>C386*105%</f>
        <v>2.7445833333333337E-3</v>
      </c>
      <c r="E386" s="29">
        <f>C386*110%</f>
        <v>2.8752777777777782E-3</v>
      </c>
      <c r="F386" s="29">
        <f>C386*125%</f>
        <v>3.2673611111111115E-3</v>
      </c>
      <c r="G386" s="29">
        <f>C386*130%</f>
        <v>3.3980555555555561E-3</v>
      </c>
      <c r="H386" s="29">
        <f>C386*140%</f>
        <v>3.6594444444444443E-3</v>
      </c>
      <c r="I386" s="29">
        <f t="shared" si="91"/>
        <v>4.1822222222222226E-3</v>
      </c>
      <c r="J386" s="29">
        <f>C386*180%</f>
        <v>4.7050000000000008E-3</v>
      </c>
      <c r="K386" s="26">
        <f t="shared" si="88"/>
        <v>5.2277777777777782E-3</v>
      </c>
      <c r="L386" s="26">
        <f t="shared" si="89"/>
        <v>5.4891666666666674E-3</v>
      </c>
      <c r="M386" s="23">
        <f t="shared" si="90"/>
        <v>6.2733333333333339E-3</v>
      </c>
    </row>
    <row r="387" spans="1:13" x14ac:dyDescent="0.25">
      <c r="A387" s="12"/>
      <c r="B387" s="33" t="s">
        <v>399</v>
      </c>
      <c r="C387" s="42" t="s">
        <v>407</v>
      </c>
      <c r="D387" s="36">
        <f>C387*105%</f>
        <v>3.6060937499999999E-3</v>
      </c>
      <c r="E387" s="30">
        <f>C387*110%</f>
        <v>3.7778125000000004E-3</v>
      </c>
      <c r="F387" s="30">
        <f>C387*125%</f>
        <v>4.2929687499999999E-3</v>
      </c>
      <c r="G387" s="30">
        <f>C387*130%</f>
        <v>4.4646874999999999E-3</v>
      </c>
      <c r="H387" s="30">
        <f>C387*140%</f>
        <v>4.8081249999999999E-3</v>
      </c>
      <c r="I387" s="30">
        <f t="shared" si="91"/>
        <v>5.4949999999999999E-3</v>
      </c>
      <c r="J387" s="30">
        <f>C387*180%</f>
        <v>6.1818749999999999E-3</v>
      </c>
      <c r="K387" s="27">
        <f t="shared" si="88"/>
        <v>6.8687499999999999E-3</v>
      </c>
      <c r="L387" s="27">
        <f t="shared" si="89"/>
        <v>7.2121874999999998E-3</v>
      </c>
      <c r="M387" s="24">
        <f t="shared" si="90"/>
        <v>8.2424999999999998E-3</v>
      </c>
    </row>
    <row r="388" spans="1:13" x14ac:dyDescent="0.25">
      <c r="A388" s="12"/>
      <c r="B388" s="33" t="s">
        <v>401</v>
      </c>
      <c r="C388" s="42" t="s">
        <v>408</v>
      </c>
      <c r="D388" s="36">
        <f>C388*105%</f>
        <v>2.1162847222222225E-3</v>
      </c>
      <c r="E388" s="30">
        <f>C388*110%</f>
        <v>2.2170601851851856E-3</v>
      </c>
      <c r="F388" s="30">
        <f>C388*125%</f>
        <v>2.5193865740740741E-3</v>
      </c>
      <c r="G388" s="30">
        <f>C388*130%</f>
        <v>2.6201620370370372E-3</v>
      </c>
      <c r="H388" s="30">
        <f>C388*140%</f>
        <v>2.8217129629629629E-3</v>
      </c>
      <c r="I388" s="30">
        <f t="shared" si="91"/>
        <v>3.2248148148148153E-3</v>
      </c>
      <c r="J388" s="30">
        <f>C388*180%</f>
        <v>3.6279166666666669E-3</v>
      </c>
      <c r="K388" s="27">
        <f t="shared" si="88"/>
        <v>4.0310185185185188E-3</v>
      </c>
      <c r="L388" s="27">
        <f t="shared" si="89"/>
        <v>4.2325694444444451E-3</v>
      </c>
      <c r="M388" s="24">
        <f t="shared" si="90"/>
        <v>4.8372222222222228E-3</v>
      </c>
    </row>
    <row r="389" spans="1:13" ht="15.75" thickBot="1" x14ac:dyDescent="0.3">
      <c r="A389" s="13"/>
      <c r="B389" s="34" t="s">
        <v>403</v>
      </c>
      <c r="C389" s="43" t="s">
        <v>409</v>
      </c>
      <c r="D389" s="37">
        <f>C389*105%</f>
        <v>2.036440972222222E-3</v>
      </c>
      <c r="E389" s="31">
        <f>C389*110%</f>
        <v>2.1334143518518521E-3</v>
      </c>
      <c r="F389" s="31">
        <f>C389*125%</f>
        <v>2.4243344907407408E-3</v>
      </c>
      <c r="G389" s="31">
        <f>C389*130%</f>
        <v>2.5213078703703704E-3</v>
      </c>
      <c r="H389" s="31">
        <f>C389*140%</f>
        <v>2.7152546296296291E-3</v>
      </c>
      <c r="I389" s="31">
        <f t="shared" si="91"/>
        <v>3.1031481481481483E-3</v>
      </c>
      <c r="J389" s="31">
        <f>C389*180%</f>
        <v>3.4910416666666666E-3</v>
      </c>
      <c r="K389" s="28">
        <f t="shared" ref="K389:K431" si="116">C389*200%</f>
        <v>3.8789351851851849E-3</v>
      </c>
      <c r="L389" s="28">
        <f t="shared" ref="L389:L431" si="117">C389*210%</f>
        <v>4.0728819444444441E-3</v>
      </c>
      <c r="M389" s="25">
        <f t="shared" ref="M389:M431" si="118">C389*240%</f>
        <v>4.6547222222222216E-3</v>
      </c>
    </row>
    <row r="390" spans="1:13" x14ac:dyDescent="0.25">
      <c r="A390" s="11" t="s">
        <v>410</v>
      </c>
      <c r="B390" s="32" t="s">
        <v>401</v>
      </c>
      <c r="C390" s="41" t="s">
        <v>411</v>
      </c>
      <c r="D390" s="35">
        <f t="shared" si="107"/>
        <v>3.3442453703703707E-3</v>
      </c>
      <c r="E390" s="29">
        <f t="shared" si="98"/>
        <v>3.4380092592592596E-3</v>
      </c>
      <c r="F390" s="29">
        <f t="shared" si="99"/>
        <v>3.906828703703704E-3</v>
      </c>
      <c r="G390" s="29">
        <f t="shared" si="114"/>
        <v>4.0631018518518525E-3</v>
      </c>
      <c r="H390" s="29">
        <f t="shared" si="100"/>
        <v>4.3756481481481485E-3</v>
      </c>
      <c r="I390" s="29">
        <f t="shared" ref="I390:I431" si="119">C390*160%</f>
        <v>5.0007407407407414E-3</v>
      </c>
      <c r="J390" s="29">
        <f t="shared" si="115"/>
        <v>5.6258333333333334E-3</v>
      </c>
      <c r="K390" s="26">
        <f t="shared" si="116"/>
        <v>6.2509259259259263E-3</v>
      </c>
      <c r="L390" s="26">
        <f t="shared" si="117"/>
        <v>6.5634722222222231E-3</v>
      </c>
      <c r="M390" s="23">
        <f t="shared" si="118"/>
        <v>7.5011111111111112E-3</v>
      </c>
    </row>
    <row r="391" spans="1:13" x14ac:dyDescent="0.25">
      <c r="A391" s="12"/>
      <c r="B391" s="33" t="s">
        <v>403</v>
      </c>
      <c r="C391" s="42" t="s">
        <v>412</v>
      </c>
      <c r="D391" s="36">
        <f t="shared" si="107"/>
        <v>2.6379710648148152E-3</v>
      </c>
      <c r="E391" s="30">
        <f t="shared" si="98"/>
        <v>2.7119328703703706E-3</v>
      </c>
      <c r="F391" s="30">
        <f t="shared" si="99"/>
        <v>3.0817418981481486E-3</v>
      </c>
      <c r="G391" s="30">
        <f t="shared" si="114"/>
        <v>3.2050115740740745E-3</v>
      </c>
      <c r="H391" s="30">
        <f t="shared" si="100"/>
        <v>3.4515509259259261E-3</v>
      </c>
      <c r="I391" s="30">
        <f t="shared" si="119"/>
        <v>3.9446296296296304E-3</v>
      </c>
      <c r="J391" s="30">
        <f t="shared" si="115"/>
        <v>4.4377083333333334E-3</v>
      </c>
      <c r="K391" s="27">
        <f t="shared" si="116"/>
        <v>4.9307870370370373E-3</v>
      </c>
      <c r="L391" s="27">
        <f t="shared" si="117"/>
        <v>5.1773263888888893E-3</v>
      </c>
      <c r="M391" s="24">
        <f t="shared" si="118"/>
        <v>5.9169444444444443E-3</v>
      </c>
    </row>
    <row r="392" spans="1:13" x14ac:dyDescent="0.25">
      <c r="A392" s="12"/>
      <c r="B392" s="33" t="s">
        <v>413</v>
      </c>
      <c r="C392" s="42" t="s">
        <v>414</v>
      </c>
      <c r="D392" s="36">
        <f t="shared" si="107"/>
        <v>2.0919490740740742E-3</v>
      </c>
      <c r="E392" s="30">
        <f t="shared" si="98"/>
        <v>2.1506018518518519E-3</v>
      </c>
      <c r="F392" s="30">
        <f t="shared" si="99"/>
        <v>2.4438657407407404E-3</v>
      </c>
      <c r="G392" s="30">
        <f t="shared" si="114"/>
        <v>2.5416203703703703E-3</v>
      </c>
      <c r="H392" s="30">
        <f t="shared" si="100"/>
        <v>2.7371296296296293E-3</v>
      </c>
      <c r="I392" s="30">
        <f t="shared" si="119"/>
        <v>3.1281481481481481E-3</v>
      </c>
      <c r="J392" s="30">
        <f t="shared" si="115"/>
        <v>3.5191666666666665E-3</v>
      </c>
      <c r="K392" s="27">
        <f t="shared" si="116"/>
        <v>3.9101851851851849E-3</v>
      </c>
      <c r="L392" s="27">
        <f t="shared" si="117"/>
        <v>4.1056944444444448E-3</v>
      </c>
      <c r="M392" s="24">
        <f t="shared" si="118"/>
        <v>4.6922222222222218E-3</v>
      </c>
    </row>
    <row r="393" spans="1:13" x14ac:dyDescent="0.25">
      <c r="A393" s="12"/>
      <c r="B393" s="33" t="s">
        <v>415</v>
      </c>
      <c r="C393" s="42" t="s">
        <v>416</v>
      </c>
      <c r="D393" s="36">
        <f t="shared" si="107"/>
        <v>1.9625335648148154E-3</v>
      </c>
      <c r="E393" s="30">
        <f t="shared" si="98"/>
        <v>2.0175578703703709E-3</v>
      </c>
      <c r="F393" s="30">
        <f t="shared" si="99"/>
        <v>2.2926793981481487E-3</v>
      </c>
      <c r="G393" s="30">
        <f t="shared" si="114"/>
        <v>2.3843865740740744E-3</v>
      </c>
      <c r="H393" s="30">
        <f t="shared" si="100"/>
        <v>2.5678009259259261E-3</v>
      </c>
      <c r="I393" s="30">
        <f t="shared" si="119"/>
        <v>2.9346296296296303E-3</v>
      </c>
      <c r="J393" s="30">
        <f t="shared" si="115"/>
        <v>3.3014583333333338E-3</v>
      </c>
      <c r="K393" s="27">
        <f t="shared" si="116"/>
        <v>3.6682870370370376E-3</v>
      </c>
      <c r="L393" s="27">
        <f t="shared" si="117"/>
        <v>3.8517013888888898E-3</v>
      </c>
      <c r="M393" s="24">
        <f t="shared" si="118"/>
        <v>4.4019444444444453E-3</v>
      </c>
    </row>
    <row r="394" spans="1:13" x14ac:dyDescent="0.25">
      <c r="A394" s="12"/>
      <c r="B394" s="33" t="s">
        <v>417</v>
      </c>
      <c r="C394" s="42" t="s">
        <v>418</v>
      </c>
      <c r="D394" s="36">
        <f t="shared" si="107"/>
        <v>1.8665555555555558E-3</v>
      </c>
      <c r="E394" s="30">
        <f t="shared" si="98"/>
        <v>1.918888888888889E-3</v>
      </c>
      <c r="F394" s="30">
        <f t="shared" si="99"/>
        <v>2.1805555555555558E-3</v>
      </c>
      <c r="G394" s="30">
        <f t="shared" si="114"/>
        <v>2.2677777777777778E-3</v>
      </c>
      <c r="H394" s="30">
        <f t="shared" si="100"/>
        <v>2.4422222222222224E-3</v>
      </c>
      <c r="I394" s="30">
        <f t="shared" si="119"/>
        <v>2.7911111111111114E-3</v>
      </c>
      <c r="J394" s="30">
        <f t="shared" si="115"/>
        <v>3.14E-3</v>
      </c>
      <c r="K394" s="27">
        <f t="shared" si="116"/>
        <v>3.488888888888889E-3</v>
      </c>
      <c r="L394" s="27">
        <f t="shared" si="117"/>
        <v>3.6633333333333335E-3</v>
      </c>
      <c r="M394" s="24">
        <f t="shared" si="118"/>
        <v>4.1866666666666667E-3</v>
      </c>
    </row>
    <row r="395" spans="1:13" x14ac:dyDescent="0.25">
      <c r="A395" s="12"/>
      <c r="B395" s="33" t="s">
        <v>419</v>
      </c>
      <c r="C395" s="42" t="s">
        <v>420</v>
      </c>
      <c r="D395" s="36">
        <f t="shared" si="107"/>
        <v>1.7339201388888888E-3</v>
      </c>
      <c r="E395" s="30">
        <f t="shared" si="98"/>
        <v>1.7825347222222222E-3</v>
      </c>
      <c r="F395" s="30">
        <f t="shared" si="99"/>
        <v>2.0256076388888889E-3</v>
      </c>
      <c r="G395" s="30">
        <f t="shared" si="114"/>
        <v>2.1066319444444444E-3</v>
      </c>
      <c r="H395" s="30">
        <f t="shared" si="100"/>
        <v>2.268680555555555E-3</v>
      </c>
      <c r="I395" s="30">
        <f t="shared" si="119"/>
        <v>2.5927777777777776E-3</v>
      </c>
      <c r="J395" s="30">
        <f t="shared" si="115"/>
        <v>2.9168749999999998E-3</v>
      </c>
      <c r="K395" s="27">
        <f t="shared" si="116"/>
        <v>3.2409722222222219E-3</v>
      </c>
      <c r="L395" s="27">
        <f t="shared" si="117"/>
        <v>3.403020833333333E-3</v>
      </c>
      <c r="M395" s="24">
        <f t="shared" si="118"/>
        <v>3.8891666666666662E-3</v>
      </c>
    </row>
    <row r="396" spans="1:13" x14ac:dyDescent="0.25">
      <c r="A396" s="12"/>
      <c r="B396" s="33" t="s">
        <v>421</v>
      </c>
      <c r="C396" s="42" t="s">
        <v>422</v>
      </c>
      <c r="D396" s="36">
        <f t="shared" si="107"/>
        <v>1.654537037037037E-3</v>
      </c>
      <c r="E396" s="30">
        <f t="shared" si="98"/>
        <v>1.700925925925926E-3</v>
      </c>
      <c r="F396" s="30">
        <f t="shared" si="99"/>
        <v>1.9328703703703704E-3</v>
      </c>
      <c r="G396" s="30">
        <f t="shared" si="114"/>
        <v>2.0101851851851852E-3</v>
      </c>
      <c r="H396" s="30">
        <f t="shared" si="100"/>
        <v>2.1648148148148147E-3</v>
      </c>
      <c r="I396" s="30">
        <f t="shared" si="119"/>
        <v>2.4740740740740743E-3</v>
      </c>
      <c r="J396" s="30">
        <f t="shared" si="115"/>
        <v>2.7833333333333334E-3</v>
      </c>
      <c r="K396" s="27">
        <f t="shared" si="116"/>
        <v>3.0925925925925925E-3</v>
      </c>
      <c r="L396" s="27">
        <f t="shared" si="117"/>
        <v>3.2472222222222221E-3</v>
      </c>
      <c r="M396" s="24">
        <f t="shared" si="118"/>
        <v>3.7111111111111108E-3</v>
      </c>
    </row>
    <row r="397" spans="1:13" x14ac:dyDescent="0.25">
      <c r="A397" s="12"/>
      <c r="B397" s="33" t="s">
        <v>423</v>
      </c>
      <c r="C397" s="42" t="s">
        <v>424</v>
      </c>
      <c r="D397" s="36">
        <f t="shared" si="107"/>
        <v>1.5711909722222223E-3</v>
      </c>
      <c r="E397" s="30">
        <f t="shared" si="98"/>
        <v>1.6152430555555555E-3</v>
      </c>
      <c r="F397" s="30">
        <f t="shared" si="99"/>
        <v>1.8355034722222221E-3</v>
      </c>
      <c r="G397" s="30">
        <f t="shared" si="114"/>
        <v>1.908923611111111E-3</v>
      </c>
      <c r="H397" s="30">
        <f t="shared" si="100"/>
        <v>2.0557638888888887E-3</v>
      </c>
      <c r="I397" s="30">
        <f t="shared" si="119"/>
        <v>2.3494444444444444E-3</v>
      </c>
      <c r="J397" s="30">
        <f t="shared" si="115"/>
        <v>2.6431250000000001E-3</v>
      </c>
      <c r="K397" s="27">
        <f t="shared" si="116"/>
        <v>2.9368055555555553E-3</v>
      </c>
      <c r="L397" s="27">
        <f t="shared" si="117"/>
        <v>3.0836458333333332E-3</v>
      </c>
      <c r="M397" s="24">
        <f t="shared" si="118"/>
        <v>3.5241666666666663E-3</v>
      </c>
    </row>
    <row r="398" spans="1:13" x14ac:dyDescent="0.25">
      <c r="A398" s="12"/>
      <c r="B398" s="33" t="s">
        <v>425</v>
      </c>
      <c r="C398" s="42" t="s">
        <v>426</v>
      </c>
      <c r="D398" s="36">
        <f t="shared" si="107"/>
        <v>1.7635185185185184E-3</v>
      </c>
      <c r="E398" s="30">
        <f t="shared" si="98"/>
        <v>1.8129629629629628E-3</v>
      </c>
      <c r="F398" s="30">
        <f t="shared" si="99"/>
        <v>2.0601851851851849E-3</v>
      </c>
      <c r="G398" s="30">
        <f t="shared" si="114"/>
        <v>2.1425925925925922E-3</v>
      </c>
      <c r="H398" s="30">
        <f t="shared" si="100"/>
        <v>2.3074074074074069E-3</v>
      </c>
      <c r="I398" s="30">
        <f t="shared" si="119"/>
        <v>2.6370370370370367E-3</v>
      </c>
      <c r="J398" s="30">
        <f t="shared" si="115"/>
        <v>2.9666666666666665E-3</v>
      </c>
      <c r="K398" s="27">
        <f t="shared" si="116"/>
        <v>3.2962962962962959E-3</v>
      </c>
      <c r="L398" s="27">
        <f t="shared" si="117"/>
        <v>3.461111111111111E-3</v>
      </c>
      <c r="M398" s="24">
        <f t="shared" si="118"/>
        <v>3.955555555555555E-3</v>
      </c>
    </row>
    <row r="399" spans="1:13" x14ac:dyDescent="0.25">
      <c r="A399" s="12"/>
      <c r="B399" s="33" t="s">
        <v>427</v>
      </c>
      <c r="C399" s="42" t="s">
        <v>428</v>
      </c>
      <c r="D399" s="36">
        <f t="shared" si="107"/>
        <v>1.6207280092592593E-3</v>
      </c>
      <c r="E399" s="30">
        <f t="shared" si="98"/>
        <v>1.6661689814814814E-3</v>
      </c>
      <c r="F399" s="30">
        <f t="shared" si="99"/>
        <v>1.8933738425925923E-3</v>
      </c>
      <c r="G399" s="30">
        <f t="shared" si="114"/>
        <v>1.9691087962962961E-3</v>
      </c>
      <c r="H399" s="30">
        <f t="shared" si="100"/>
        <v>2.1205787037037035E-3</v>
      </c>
      <c r="I399" s="30">
        <f t="shared" si="119"/>
        <v>2.4235185185185184E-3</v>
      </c>
      <c r="J399" s="30">
        <f t="shared" si="115"/>
        <v>2.7264583333333329E-3</v>
      </c>
      <c r="K399" s="27">
        <f t="shared" si="116"/>
        <v>3.0293981481481478E-3</v>
      </c>
      <c r="L399" s="27">
        <f t="shared" si="117"/>
        <v>3.1808680555555553E-3</v>
      </c>
      <c r="M399" s="24">
        <f t="shared" si="118"/>
        <v>3.6352777777777772E-3</v>
      </c>
    </row>
    <row r="400" spans="1:13" x14ac:dyDescent="0.25">
      <c r="A400" s="12"/>
      <c r="B400" s="33" t="s">
        <v>429</v>
      </c>
      <c r="C400" s="42" t="s">
        <v>430</v>
      </c>
      <c r="D400" s="36">
        <f t="shared" si="107"/>
        <v>1.5330474537037038E-3</v>
      </c>
      <c r="E400" s="30">
        <f t="shared" si="98"/>
        <v>1.5760300925925926E-3</v>
      </c>
      <c r="F400" s="30">
        <f t="shared" si="99"/>
        <v>1.7909432870370369E-3</v>
      </c>
      <c r="G400" s="30">
        <f t="shared" si="114"/>
        <v>1.8625810185185184E-3</v>
      </c>
      <c r="H400" s="30">
        <f t="shared" si="100"/>
        <v>2.0058564814814813E-3</v>
      </c>
      <c r="I400" s="30">
        <f t="shared" si="119"/>
        <v>2.2924074074074075E-3</v>
      </c>
      <c r="J400" s="30">
        <f t="shared" si="115"/>
        <v>2.5789583333333333E-3</v>
      </c>
      <c r="K400" s="27">
        <f t="shared" si="116"/>
        <v>2.8655092592592591E-3</v>
      </c>
      <c r="L400" s="27">
        <f t="shared" si="117"/>
        <v>3.0087847222222222E-3</v>
      </c>
      <c r="M400" s="24">
        <f t="shared" si="118"/>
        <v>3.4386111111111106E-3</v>
      </c>
    </row>
    <row r="401" spans="1:13" x14ac:dyDescent="0.25">
      <c r="A401" s="12"/>
      <c r="B401" s="33" t="s">
        <v>431</v>
      </c>
      <c r="C401" s="42" t="s">
        <v>432</v>
      </c>
      <c r="D401" s="36">
        <f t="shared" si="107"/>
        <v>1.5973217592592595E-3</v>
      </c>
      <c r="E401" s="30">
        <f t="shared" si="98"/>
        <v>1.6421064814814818E-3</v>
      </c>
      <c r="F401" s="30">
        <f t="shared" si="99"/>
        <v>1.8660300925925927E-3</v>
      </c>
      <c r="G401" s="30">
        <f t="shared" si="114"/>
        <v>1.9406712962962965E-3</v>
      </c>
      <c r="H401" s="30">
        <f t="shared" si="100"/>
        <v>2.0899537037037037E-3</v>
      </c>
      <c r="I401" s="30">
        <f t="shared" si="119"/>
        <v>2.388518518518519E-3</v>
      </c>
      <c r="J401" s="30">
        <f t="shared" si="115"/>
        <v>2.6870833333333334E-3</v>
      </c>
      <c r="K401" s="27">
        <f t="shared" si="116"/>
        <v>2.9856481481481483E-3</v>
      </c>
      <c r="L401" s="27">
        <f t="shared" si="117"/>
        <v>3.1349305555555557E-3</v>
      </c>
      <c r="M401" s="24">
        <f t="shared" si="118"/>
        <v>3.5827777777777776E-3</v>
      </c>
    </row>
    <row r="402" spans="1:13" ht="15.75" thickBot="1" x14ac:dyDescent="0.3">
      <c r="A402" s="13"/>
      <c r="B402" s="39" t="s">
        <v>433</v>
      </c>
      <c r="C402" s="31">
        <v>1.4274305555555553E-3</v>
      </c>
      <c r="D402" s="37">
        <f t="shared" si="107"/>
        <v>1.5273506944444442E-3</v>
      </c>
      <c r="E402" s="31">
        <f t="shared" si="98"/>
        <v>1.5701736111111109E-3</v>
      </c>
      <c r="F402" s="31">
        <f t="shared" si="99"/>
        <v>1.784288194444444E-3</v>
      </c>
      <c r="G402" s="31">
        <f t="shared" si="114"/>
        <v>1.8556597222222219E-3</v>
      </c>
      <c r="H402" s="31">
        <f t="shared" si="100"/>
        <v>1.9984027777777773E-3</v>
      </c>
      <c r="I402" s="31">
        <f t="shared" si="119"/>
        <v>2.2838888888888887E-3</v>
      </c>
      <c r="J402" s="31">
        <f t="shared" si="115"/>
        <v>2.5693749999999996E-3</v>
      </c>
      <c r="K402" s="28">
        <f t="shared" si="116"/>
        <v>2.8548611111111105E-3</v>
      </c>
      <c r="L402" s="28">
        <f t="shared" si="117"/>
        <v>2.9976041666666662E-3</v>
      </c>
      <c r="M402" s="25">
        <f t="shared" si="118"/>
        <v>3.4258333333333324E-3</v>
      </c>
    </row>
    <row r="403" spans="1:13" x14ac:dyDescent="0.25">
      <c r="A403" s="15" t="s">
        <v>434</v>
      </c>
      <c r="B403" s="32" t="s">
        <v>401</v>
      </c>
      <c r="C403" s="41" t="s">
        <v>435</v>
      </c>
      <c r="D403" s="35">
        <f t="shared" ref="D403:D415" si="120">C403*105%</f>
        <v>3.6031770833333328E-3</v>
      </c>
      <c r="E403" s="29">
        <f t="shared" ref="E403:E415" si="121">C403*110%</f>
        <v>3.7747569444444443E-3</v>
      </c>
      <c r="F403" s="29">
        <f t="shared" ref="F403:F415" si="122">C403*125%</f>
        <v>4.2894965277777775E-3</v>
      </c>
      <c r="G403" s="29">
        <f t="shared" ref="G403:G415" si="123">C403*130%</f>
        <v>4.4610763888888886E-3</v>
      </c>
      <c r="H403" s="29">
        <f t="shared" ref="H403:H415" si="124">C403*140%</f>
        <v>4.8042361111111098E-3</v>
      </c>
      <c r="I403" s="29">
        <f t="shared" si="119"/>
        <v>5.4905555555555549E-3</v>
      </c>
      <c r="J403" s="29">
        <f t="shared" ref="J403:J415" si="125">C403*180%</f>
        <v>6.1768749999999992E-3</v>
      </c>
      <c r="K403" s="26">
        <f t="shared" si="116"/>
        <v>6.8631944444444435E-3</v>
      </c>
      <c r="L403" s="26">
        <f t="shared" si="117"/>
        <v>7.2063541666666656E-3</v>
      </c>
      <c r="M403" s="23">
        <f t="shared" si="118"/>
        <v>8.2358333333333311E-3</v>
      </c>
    </row>
    <row r="404" spans="1:13" x14ac:dyDescent="0.25">
      <c r="A404" s="12"/>
      <c r="B404" s="33" t="s">
        <v>403</v>
      </c>
      <c r="C404" s="42" t="s">
        <v>436</v>
      </c>
      <c r="D404" s="36">
        <f t="shared" si="120"/>
        <v>3.5934548611111119E-3</v>
      </c>
      <c r="E404" s="30">
        <f t="shared" si="121"/>
        <v>3.76457175925926E-3</v>
      </c>
      <c r="F404" s="30">
        <f t="shared" si="122"/>
        <v>4.2779224537037039E-3</v>
      </c>
      <c r="G404" s="30">
        <f t="shared" si="123"/>
        <v>4.4490393518518525E-3</v>
      </c>
      <c r="H404" s="30">
        <f t="shared" si="124"/>
        <v>4.7912731481481487E-3</v>
      </c>
      <c r="I404" s="30">
        <f t="shared" si="119"/>
        <v>5.475740740740742E-3</v>
      </c>
      <c r="J404" s="30">
        <f t="shared" si="125"/>
        <v>6.1602083333333344E-3</v>
      </c>
      <c r="K404" s="27">
        <f t="shared" si="116"/>
        <v>6.8446759259259268E-3</v>
      </c>
      <c r="L404" s="27">
        <f t="shared" si="117"/>
        <v>7.1869097222222239E-3</v>
      </c>
      <c r="M404" s="24">
        <f t="shared" si="118"/>
        <v>8.2136111111111125E-3</v>
      </c>
    </row>
    <row r="405" spans="1:13" x14ac:dyDescent="0.25">
      <c r="A405" s="12"/>
      <c r="B405" s="33" t="s">
        <v>413</v>
      </c>
      <c r="C405" s="42" t="s">
        <v>437</v>
      </c>
      <c r="D405" s="36">
        <f t="shared" si="120"/>
        <v>2.3507118055555555E-3</v>
      </c>
      <c r="E405" s="30">
        <f t="shared" si="121"/>
        <v>2.4626504629629634E-3</v>
      </c>
      <c r="F405" s="30">
        <f t="shared" si="122"/>
        <v>2.7984664351851851E-3</v>
      </c>
      <c r="G405" s="30">
        <f t="shared" si="123"/>
        <v>2.9104050925925929E-3</v>
      </c>
      <c r="H405" s="30">
        <f t="shared" si="124"/>
        <v>3.1342824074074072E-3</v>
      </c>
      <c r="I405" s="30">
        <f t="shared" si="119"/>
        <v>3.5820370370370372E-3</v>
      </c>
      <c r="J405" s="30">
        <f t="shared" si="125"/>
        <v>4.0297916666666668E-3</v>
      </c>
      <c r="K405" s="27">
        <f t="shared" si="116"/>
        <v>4.4775462962962963E-3</v>
      </c>
      <c r="L405" s="27">
        <f t="shared" si="117"/>
        <v>4.7014236111111111E-3</v>
      </c>
      <c r="M405" s="24">
        <f t="shared" si="118"/>
        <v>5.3730555555555554E-3</v>
      </c>
    </row>
    <row r="406" spans="1:13" x14ac:dyDescent="0.25">
      <c r="A406" s="12"/>
      <c r="B406" s="33" t="s">
        <v>415</v>
      </c>
      <c r="C406" s="42" t="s">
        <v>438</v>
      </c>
      <c r="D406" s="36">
        <f t="shared" si="120"/>
        <v>2.1851909722222225E-3</v>
      </c>
      <c r="E406" s="30">
        <f t="shared" si="121"/>
        <v>2.2892476851851858E-3</v>
      </c>
      <c r="F406" s="30">
        <f t="shared" si="122"/>
        <v>2.6014178240740746E-3</v>
      </c>
      <c r="G406" s="30">
        <f t="shared" si="123"/>
        <v>2.7054745370370375E-3</v>
      </c>
      <c r="H406" s="30">
        <f t="shared" si="124"/>
        <v>2.9135879629629633E-3</v>
      </c>
      <c r="I406" s="30">
        <f t="shared" si="119"/>
        <v>3.3298148148148154E-3</v>
      </c>
      <c r="J406" s="30">
        <f t="shared" si="125"/>
        <v>3.7460416666666675E-3</v>
      </c>
      <c r="K406" s="27">
        <f t="shared" si="116"/>
        <v>4.1622685185185191E-3</v>
      </c>
      <c r="L406" s="27">
        <f t="shared" si="117"/>
        <v>4.370381944444445E-3</v>
      </c>
      <c r="M406" s="24">
        <f t="shared" si="118"/>
        <v>4.9947222222222224E-3</v>
      </c>
    </row>
    <row r="407" spans="1:13" x14ac:dyDescent="0.25">
      <c r="A407" s="12"/>
      <c r="B407" s="33" t="s">
        <v>417</v>
      </c>
      <c r="C407" s="42" t="s">
        <v>439</v>
      </c>
      <c r="D407" s="36">
        <f t="shared" si="120"/>
        <v>2.0468923611111113E-3</v>
      </c>
      <c r="E407" s="30">
        <f t="shared" si="121"/>
        <v>2.1443634259259263E-3</v>
      </c>
      <c r="F407" s="30">
        <f t="shared" si="122"/>
        <v>2.4367766203703704E-3</v>
      </c>
      <c r="G407" s="30">
        <f t="shared" si="123"/>
        <v>2.5342476851851854E-3</v>
      </c>
      <c r="H407" s="30">
        <f t="shared" si="124"/>
        <v>2.7291898148148145E-3</v>
      </c>
      <c r="I407" s="30">
        <f t="shared" si="119"/>
        <v>3.1190740740740745E-3</v>
      </c>
      <c r="J407" s="30">
        <f t="shared" si="125"/>
        <v>3.5089583333333335E-3</v>
      </c>
      <c r="K407" s="27">
        <f t="shared" si="116"/>
        <v>3.8988425925925926E-3</v>
      </c>
      <c r="L407" s="27">
        <f t="shared" si="117"/>
        <v>4.0937847222222226E-3</v>
      </c>
      <c r="M407" s="24">
        <f t="shared" si="118"/>
        <v>4.6786111111111108E-3</v>
      </c>
    </row>
    <row r="408" spans="1:13" x14ac:dyDescent="0.25">
      <c r="A408" s="12"/>
      <c r="B408" s="33" t="s">
        <v>419</v>
      </c>
      <c r="C408" s="42" t="s">
        <v>440</v>
      </c>
      <c r="D408" s="36">
        <f t="shared" si="120"/>
        <v>1.8958333333333336E-3</v>
      </c>
      <c r="E408" s="30">
        <f t="shared" si="121"/>
        <v>1.9861111111111112E-3</v>
      </c>
      <c r="F408" s="30">
        <f t="shared" si="122"/>
        <v>2.2569444444444447E-3</v>
      </c>
      <c r="G408" s="30">
        <f t="shared" si="123"/>
        <v>2.3472222222222223E-3</v>
      </c>
      <c r="H408" s="30">
        <f t="shared" si="124"/>
        <v>2.5277777777777777E-3</v>
      </c>
      <c r="I408" s="30">
        <f t="shared" si="119"/>
        <v>2.8888888888888892E-3</v>
      </c>
      <c r="J408" s="30">
        <f t="shared" si="125"/>
        <v>3.2500000000000003E-3</v>
      </c>
      <c r="K408" s="27">
        <f t="shared" si="116"/>
        <v>3.6111111111111114E-3</v>
      </c>
      <c r="L408" s="27">
        <f t="shared" si="117"/>
        <v>3.7916666666666671E-3</v>
      </c>
      <c r="M408" s="24">
        <f t="shared" si="118"/>
        <v>4.3333333333333331E-3</v>
      </c>
    </row>
    <row r="409" spans="1:13" x14ac:dyDescent="0.25">
      <c r="A409" s="12"/>
      <c r="B409" s="33" t="s">
        <v>421</v>
      </c>
      <c r="C409" s="42" t="s">
        <v>441</v>
      </c>
      <c r="D409" s="36">
        <f t="shared" si="120"/>
        <v>1.7965451388888892E-3</v>
      </c>
      <c r="E409" s="30">
        <f t="shared" si="121"/>
        <v>1.8820949074074078E-3</v>
      </c>
      <c r="F409" s="30">
        <f t="shared" si="122"/>
        <v>2.138744212962963E-3</v>
      </c>
      <c r="G409" s="30">
        <f t="shared" si="123"/>
        <v>2.2242939814814816E-3</v>
      </c>
      <c r="H409" s="30">
        <f t="shared" si="124"/>
        <v>2.3953935185185185E-3</v>
      </c>
      <c r="I409" s="30">
        <f t="shared" si="119"/>
        <v>2.7375925925925931E-3</v>
      </c>
      <c r="J409" s="30">
        <f t="shared" si="125"/>
        <v>3.0797916666666669E-3</v>
      </c>
      <c r="K409" s="27">
        <f t="shared" si="116"/>
        <v>3.4219907407407411E-3</v>
      </c>
      <c r="L409" s="27">
        <f t="shared" si="117"/>
        <v>3.5930902777777784E-3</v>
      </c>
      <c r="M409" s="24">
        <f t="shared" si="118"/>
        <v>4.1063888888888895E-3</v>
      </c>
    </row>
    <row r="410" spans="1:13" x14ac:dyDescent="0.25">
      <c r="A410" s="12"/>
      <c r="B410" s="33" t="s">
        <v>423</v>
      </c>
      <c r="C410" s="42" t="s">
        <v>442</v>
      </c>
      <c r="D410" s="36">
        <f t="shared" si="120"/>
        <v>1.7609375000000001E-3</v>
      </c>
      <c r="E410" s="30">
        <f t="shared" si="121"/>
        <v>1.8447916666666669E-3</v>
      </c>
      <c r="F410" s="30">
        <f t="shared" si="122"/>
        <v>2.0963541666666665E-3</v>
      </c>
      <c r="G410" s="30">
        <f t="shared" si="123"/>
        <v>2.1802083333333335E-3</v>
      </c>
      <c r="H410" s="30">
        <f t="shared" si="124"/>
        <v>2.3479166666666666E-3</v>
      </c>
      <c r="I410" s="30">
        <f t="shared" si="119"/>
        <v>2.6833333333333336E-3</v>
      </c>
      <c r="J410" s="30">
        <f t="shared" si="125"/>
        <v>3.0187500000000002E-3</v>
      </c>
      <c r="K410" s="27">
        <f t="shared" si="116"/>
        <v>3.3541666666666668E-3</v>
      </c>
      <c r="L410" s="27">
        <f t="shared" si="117"/>
        <v>3.5218750000000003E-3</v>
      </c>
      <c r="M410" s="24">
        <f t="shared" si="118"/>
        <v>4.0249999999999999E-3</v>
      </c>
    </row>
    <row r="411" spans="1:13" x14ac:dyDescent="0.25">
      <c r="A411" s="12"/>
      <c r="B411" s="33" t="s">
        <v>425</v>
      </c>
      <c r="C411" s="42" t="s">
        <v>443</v>
      </c>
      <c r="D411" s="36">
        <f t="shared" si="120"/>
        <v>2.0284201388888891E-3</v>
      </c>
      <c r="E411" s="30">
        <f t="shared" si="121"/>
        <v>2.1250115740740743E-3</v>
      </c>
      <c r="F411" s="30">
        <f t="shared" si="122"/>
        <v>2.4147858796296296E-3</v>
      </c>
      <c r="G411" s="30">
        <f t="shared" si="123"/>
        <v>2.5113773148148148E-3</v>
      </c>
      <c r="H411" s="30">
        <f t="shared" si="124"/>
        <v>2.7045601851851848E-3</v>
      </c>
      <c r="I411" s="30">
        <f t="shared" si="119"/>
        <v>3.0909259259259258E-3</v>
      </c>
      <c r="J411" s="30">
        <f t="shared" si="125"/>
        <v>3.4772916666666667E-3</v>
      </c>
      <c r="K411" s="27">
        <f t="shared" si="116"/>
        <v>3.8636574074074072E-3</v>
      </c>
      <c r="L411" s="27">
        <f t="shared" si="117"/>
        <v>4.0568402777777781E-3</v>
      </c>
      <c r="M411" s="24">
        <f t="shared" si="118"/>
        <v>4.6363888888888887E-3</v>
      </c>
    </row>
    <row r="412" spans="1:13" x14ac:dyDescent="0.25">
      <c r="A412" s="12"/>
      <c r="B412" s="33" t="s">
        <v>427</v>
      </c>
      <c r="C412" s="42" t="s">
        <v>444</v>
      </c>
      <c r="D412" s="36">
        <f t="shared" si="120"/>
        <v>1.7604513888888893E-3</v>
      </c>
      <c r="E412" s="30">
        <f t="shared" si="121"/>
        <v>1.8442824074074078E-3</v>
      </c>
      <c r="F412" s="30">
        <f t="shared" si="122"/>
        <v>2.0957754629629633E-3</v>
      </c>
      <c r="G412" s="30">
        <f t="shared" si="123"/>
        <v>2.179606481481482E-3</v>
      </c>
      <c r="H412" s="30">
        <f t="shared" si="124"/>
        <v>2.3472685185185189E-3</v>
      </c>
      <c r="I412" s="30">
        <f t="shared" si="119"/>
        <v>2.6825925925925932E-3</v>
      </c>
      <c r="J412" s="30">
        <f t="shared" si="125"/>
        <v>3.017916666666667E-3</v>
      </c>
      <c r="K412" s="27">
        <f t="shared" si="116"/>
        <v>3.3532407407407413E-3</v>
      </c>
      <c r="L412" s="27">
        <f t="shared" si="117"/>
        <v>3.5209027777777786E-3</v>
      </c>
      <c r="M412" s="24">
        <f t="shared" si="118"/>
        <v>4.0238888888888893E-3</v>
      </c>
    </row>
    <row r="413" spans="1:13" x14ac:dyDescent="0.25">
      <c r="A413" s="12"/>
      <c r="B413" s="33" t="s">
        <v>429</v>
      </c>
      <c r="C413" s="42" t="s">
        <v>445</v>
      </c>
      <c r="D413" s="36">
        <f t="shared" si="120"/>
        <v>1.7552256944444447E-3</v>
      </c>
      <c r="E413" s="30">
        <f t="shared" si="121"/>
        <v>1.8388078703703706E-3</v>
      </c>
      <c r="F413" s="30">
        <f t="shared" si="122"/>
        <v>2.0895543981481485E-3</v>
      </c>
      <c r="G413" s="30">
        <f t="shared" si="123"/>
        <v>2.1731365740740743E-3</v>
      </c>
      <c r="H413" s="30">
        <f t="shared" si="124"/>
        <v>2.3403009259259262E-3</v>
      </c>
      <c r="I413" s="30">
        <f t="shared" si="119"/>
        <v>2.6746296296296301E-3</v>
      </c>
      <c r="J413" s="30">
        <f t="shared" si="125"/>
        <v>3.0089583333333335E-3</v>
      </c>
      <c r="K413" s="27">
        <f t="shared" si="116"/>
        <v>3.3432870370370374E-3</v>
      </c>
      <c r="L413" s="27">
        <f t="shared" si="117"/>
        <v>3.5104513888888893E-3</v>
      </c>
      <c r="M413" s="24">
        <f t="shared" si="118"/>
        <v>4.0119444444444447E-3</v>
      </c>
    </row>
    <row r="414" spans="1:13" x14ac:dyDescent="0.25">
      <c r="A414" s="12"/>
      <c r="B414" s="33" t="s">
        <v>431</v>
      </c>
      <c r="C414" s="42" t="s">
        <v>446</v>
      </c>
      <c r="D414" s="36">
        <f t="shared" si="120"/>
        <v>1.6815798611111113E-3</v>
      </c>
      <c r="E414" s="30">
        <f t="shared" si="121"/>
        <v>1.7616550925925929E-3</v>
      </c>
      <c r="F414" s="30">
        <f t="shared" si="122"/>
        <v>2.0018807870370373E-3</v>
      </c>
      <c r="G414" s="30">
        <f t="shared" si="123"/>
        <v>2.081956018518519E-3</v>
      </c>
      <c r="H414" s="30">
        <f t="shared" si="124"/>
        <v>2.2421064814814816E-3</v>
      </c>
      <c r="I414" s="30">
        <f t="shared" si="119"/>
        <v>2.5624074074074078E-3</v>
      </c>
      <c r="J414" s="30">
        <f t="shared" si="125"/>
        <v>2.8827083333333339E-3</v>
      </c>
      <c r="K414" s="27">
        <f t="shared" si="116"/>
        <v>3.2030092592592596E-3</v>
      </c>
      <c r="L414" s="27">
        <f t="shared" si="117"/>
        <v>3.3631597222222227E-3</v>
      </c>
      <c r="M414" s="24">
        <f t="shared" si="118"/>
        <v>3.8436111111111114E-3</v>
      </c>
    </row>
    <row r="415" spans="1:13" ht="15.75" thickBot="1" x14ac:dyDescent="0.3">
      <c r="A415" s="13"/>
      <c r="B415" s="39" t="s">
        <v>433</v>
      </c>
      <c r="C415" s="31">
        <v>1.6525462962962963E-3</v>
      </c>
      <c r="D415" s="37">
        <f t="shared" si="120"/>
        <v>1.7351736111111112E-3</v>
      </c>
      <c r="E415" s="31">
        <f t="shared" si="121"/>
        <v>1.8178009259259261E-3</v>
      </c>
      <c r="F415" s="31">
        <f t="shared" si="122"/>
        <v>2.0656828703703705E-3</v>
      </c>
      <c r="G415" s="31">
        <f t="shared" si="123"/>
        <v>2.1483101851851854E-3</v>
      </c>
      <c r="H415" s="31">
        <f t="shared" si="124"/>
        <v>2.3135648148148147E-3</v>
      </c>
      <c r="I415" s="31">
        <f t="shared" si="119"/>
        <v>2.6440740740740743E-3</v>
      </c>
      <c r="J415" s="31">
        <f t="shared" si="125"/>
        <v>2.9745833333333334E-3</v>
      </c>
      <c r="K415" s="28">
        <f t="shared" si="116"/>
        <v>3.3050925925925925E-3</v>
      </c>
      <c r="L415" s="28">
        <f t="shared" si="117"/>
        <v>3.4703472222222223E-3</v>
      </c>
      <c r="M415" s="25">
        <f t="shared" si="118"/>
        <v>3.9661111111111112E-3</v>
      </c>
    </row>
    <row r="416" spans="1:13" x14ac:dyDescent="0.25">
      <c r="A416" s="11" t="s">
        <v>447</v>
      </c>
      <c r="B416" s="32" t="s">
        <v>419</v>
      </c>
      <c r="C416" s="41" t="s">
        <v>448</v>
      </c>
      <c r="D416" s="35">
        <f t="shared" si="107"/>
        <v>3.9643252314814819E-3</v>
      </c>
      <c r="E416" s="29">
        <f t="shared" si="98"/>
        <v>4.075474537037038E-3</v>
      </c>
      <c r="F416" s="29">
        <f t="shared" si="99"/>
        <v>4.6312210648148154E-3</v>
      </c>
      <c r="G416" s="29">
        <f t="shared" si="114"/>
        <v>4.8164699074074082E-3</v>
      </c>
      <c r="H416" s="29">
        <f t="shared" si="100"/>
        <v>5.1869675925925928E-3</v>
      </c>
      <c r="I416" s="29">
        <f t="shared" si="119"/>
        <v>5.9279629629629639E-3</v>
      </c>
      <c r="J416" s="29">
        <f t="shared" si="115"/>
        <v>6.668958333333334E-3</v>
      </c>
      <c r="K416" s="26">
        <f t="shared" si="116"/>
        <v>7.4099537037037042E-3</v>
      </c>
      <c r="L416" s="26">
        <f t="shared" si="117"/>
        <v>7.7804513888888897E-3</v>
      </c>
      <c r="M416" s="23">
        <f t="shared" si="118"/>
        <v>8.8919444444444454E-3</v>
      </c>
    </row>
    <row r="417" spans="1:13" x14ac:dyDescent="0.25">
      <c r="A417" s="12"/>
      <c r="B417" s="33" t="s">
        <v>421</v>
      </c>
      <c r="C417" s="42" t="s">
        <v>449</v>
      </c>
      <c r="D417" s="36">
        <f t="shared" si="107"/>
        <v>3.7530497685185188E-3</v>
      </c>
      <c r="E417" s="30">
        <f t="shared" si="98"/>
        <v>3.8582754629629631E-3</v>
      </c>
      <c r="F417" s="30">
        <f t="shared" si="99"/>
        <v>4.3844039351851848E-3</v>
      </c>
      <c r="G417" s="30">
        <f t="shared" si="114"/>
        <v>4.5597800925925927E-3</v>
      </c>
      <c r="H417" s="30">
        <f t="shared" si="100"/>
        <v>4.9105324074074069E-3</v>
      </c>
      <c r="I417" s="30">
        <f t="shared" si="119"/>
        <v>5.6120370370370369E-3</v>
      </c>
      <c r="J417" s="30">
        <f t="shared" si="115"/>
        <v>6.313541666666667E-3</v>
      </c>
      <c r="K417" s="27">
        <f t="shared" si="116"/>
        <v>7.0150462962962961E-3</v>
      </c>
      <c r="L417" s="27">
        <f t="shared" si="117"/>
        <v>7.3657986111111112E-3</v>
      </c>
      <c r="M417" s="24">
        <f t="shared" si="118"/>
        <v>8.4180555555555554E-3</v>
      </c>
    </row>
    <row r="418" spans="1:13" x14ac:dyDescent="0.25">
      <c r="A418" s="12"/>
      <c r="B418" s="33" t="s">
        <v>423</v>
      </c>
      <c r="C418" s="42" t="s">
        <v>450</v>
      </c>
      <c r="D418" s="36">
        <f t="shared" si="107"/>
        <v>3.6315601851851856E-3</v>
      </c>
      <c r="E418" s="30">
        <f t="shared" si="98"/>
        <v>3.7333796296296303E-3</v>
      </c>
      <c r="F418" s="30">
        <f t="shared" si="99"/>
        <v>4.2424768518518523E-3</v>
      </c>
      <c r="G418" s="30">
        <f t="shared" si="114"/>
        <v>4.4121759259259262E-3</v>
      </c>
      <c r="H418" s="30">
        <f t="shared" si="100"/>
        <v>4.7515740740740739E-3</v>
      </c>
      <c r="I418" s="30">
        <f t="shared" si="119"/>
        <v>5.430370370370371E-3</v>
      </c>
      <c r="J418" s="30">
        <f t="shared" si="115"/>
        <v>6.1091666666666673E-3</v>
      </c>
      <c r="K418" s="27">
        <f t="shared" si="116"/>
        <v>6.7879629629629635E-3</v>
      </c>
      <c r="L418" s="27">
        <f t="shared" si="117"/>
        <v>7.1273611111111121E-3</v>
      </c>
      <c r="M418" s="24">
        <f t="shared" si="118"/>
        <v>8.1455555555555552E-3</v>
      </c>
    </row>
    <row r="419" spans="1:13" x14ac:dyDescent="0.25">
      <c r="A419" s="12"/>
      <c r="B419" s="33" t="s">
        <v>425</v>
      </c>
      <c r="C419" s="42" t="s">
        <v>451</v>
      </c>
      <c r="D419" s="36">
        <f t="shared" si="107"/>
        <v>3.7686539351851856E-3</v>
      </c>
      <c r="E419" s="30">
        <f t="shared" si="98"/>
        <v>3.8743171296296299E-3</v>
      </c>
      <c r="F419" s="30">
        <f t="shared" si="99"/>
        <v>4.402633101851852E-3</v>
      </c>
      <c r="G419" s="30">
        <f t="shared" si="114"/>
        <v>4.5787384259259262E-3</v>
      </c>
      <c r="H419" s="30">
        <f t="shared" si="100"/>
        <v>4.9309490740740737E-3</v>
      </c>
      <c r="I419" s="30">
        <f t="shared" si="119"/>
        <v>5.6353703703703704E-3</v>
      </c>
      <c r="J419" s="30">
        <f t="shared" si="115"/>
        <v>6.3397916666666672E-3</v>
      </c>
      <c r="K419" s="27">
        <f t="shared" si="116"/>
        <v>7.0442129629629631E-3</v>
      </c>
      <c r="L419" s="27">
        <f t="shared" si="117"/>
        <v>7.3964236111111114E-3</v>
      </c>
      <c r="M419" s="24">
        <f t="shared" si="118"/>
        <v>8.4530555555555557E-3</v>
      </c>
    </row>
    <row r="420" spans="1:13" x14ac:dyDescent="0.25">
      <c r="A420" s="12"/>
      <c r="B420" s="33" t="s">
        <v>427</v>
      </c>
      <c r="C420" s="42" t="s">
        <v>452</v>
      </c>
      <c r="D420" s="36">
        <f t="shared" si="107"/>
        <v>3.5519293981481478E-3</v>
      </c>
      <c r="E420" s="30">
        <f t="shared" si="98"/>
        <v>3.6515162037037033E-3</v>
      </c>
      <c r="F420" s="30">
        <f t="shared" si="99"/>
        <v>4.1494502314814805E-3</v>
      </c>
      <c r="G420" s="30">
        <f t="shared" si="114"/>
        <v>4.3154282407407403E-3</v>
      </c>
      <c r="H420" s="30">
        <f t="shared" si="100"/>
        <v>4.6473842592592582E-3</v>
      </c>
      <c r="I420" s="30">
        <f t="shared" si="119"/>
        <v>5.3112962962962957E-3</v>
      </c>
      <c r="J420" s="30">
        <f t="shared" si="115"/>
        <v>5.9752083333333324E-3</v>
      </c>
      <c r="K420" s="27">
        <f t="shared" si="116"/>
        <v>6.639120370370369E-3</v>
      </c>
      <c r="L420" s="27">
        <f t="shared" si="117"/>
        <v>6.9710763888888878E-3</v>
      </c>
      <c r="M420" s="24">
        <f t="shared" si="118"/>
        <v>7.9669444444444432E-3</v>
      </c>
    </row>
    <row r="421" spans="1:13" x14ac:dyDescent="0.25">
      <c r="A421" s="12"/>
      <c r="B421" s="33" t="s">
        <v>429</v>
      </c>
      <c r="C421" s="42" t="s">
        <v>453</v>
      </c>
      <c r="D421" s="36">
        <f t="shared" si="107"/>
        <v>3.6497650462962964E-3</v>
      </c>
      <c r="E421" s="30">
        <f t="shared" si="98"/>
        <v>3.7520949074074075E-3</v>
      </c>
      <c r="F421" s="30">
        <f t="shared" si="99"/>
        <v>4.2637442129629631E-3</v>
      </c>
      <c r="G421" s="30">
        <f t="shared" si="114"/>
        <v>4.4342939814814818E-3</v>
      </c>
      <c r="H421" s="30">
        <f t="shared" si="100"/>
        <v>4.7753935185185182E-3</v>
      </c>
      <c r="I421" s="30">
        <f t="shared" si="119"/>
        <v>5.4575925925925929E-3</v>
      </c>
      <c r="J421" s="30">
        <f t="shared" si="115"/>
        <v>6.1397916666666667E-3</v>
      </c>
      <c r="K421" s="27">
        <f t="shared" si="116"/>
        <v>6.8219907407407404E-3</v>
      </c>
      <c r="L421" s="27">
        <f t="shared" si="117"/>
        <v>7.1630902777777778E-3</v>
      </c>
      <c r="M421" s="24">
        <f t="shared" si="118"/>
        <v>8.1863888888888889E-3</v>
      </c>
    </row>
    <row r="422" spans="1:13" x14ac:dyDescent="0.25">
      <c r="A422" s="12"/>
      <c r="B422" s="33" t="s">
        <v>431</v>
      </c>
      <c r="C422" s="30">
        <v>3.4875000000000006E-3</v>
      </c>
      <c r="D422" s="36">
        <f t="shared" si="107"/>
        <v>3.731625000000001E-3</v>
      </c>
      <c r="E422" s="30">
        <f t="shared" si="98"/>
        <v>3.8362500000000011E-3</v>
      </c>
      <c r="F422" s="30">
        <f t="shared" si="99"/>
        <v>4.3593750000000004E-3</v>
      </c>
      <c r="G422" s="30">
        <f t="shared" si="114"/>
        <v>4.5337500000000013E-3</v>
      </c>
      <c r="H422" s="30">
        <f t="shared" si="100"/>
        <v>4.8825000000000006E-3</v>
      </c>
      <c r="I422" s="30">
        <f t="shared" si="119"/>
        <v>5.5800000000000016E-3</v>
      </c>
      <c r="J422" s="30">
        <f t="shared" si="115"/>
        <v>6.277500000000001E-3</v>
      </c>
      <c r="K422" s="27">
        <f t="shared" si="116"/>
        <v>6.9750000000000012E-3</v>
      </c>
      <c r="L422" s="27">
        <f t="shared" si="117"/>
        <v>7.3237500000000013E-3</v>
      </c>
      <c r="M422" s="24">
        <f t="shared" si="118"/>
        <v>8.3700000000000007E-3</v>
      </c>
    </row>
    <row r="423" spans="1:13" ht="15.75" thickBot="1" x14ac:dyDescent="0.3">
      <c r="A423" s="13"/>
      <c r="B423" s="39" t="s">
        <v>433</v>
      </c>
      <c r="C423" s="31">
        <v>2.9736111111111109E-3</v>
      </c>
      <c r="D423" s="37">
        <f t="shared" si="107"/>
        <v>3.1817638888888889E-3</v>
      </c>
      <c r="E423" s="31">
        <f t="shared" si="98"/>
        <v>3.2709722222222224E-3</v>
      </c>
      <c r="F423" s="31">
        <f t="shared" si="99"/>
        <v>3.7170138888888886E-3</v>
      </c>
      <c r="G423" s="31">
        <f t="shared" si="114"/>
        <v>3.8656944444444442E-3</v>
      </c>
      <c r="H423" s="31">
        <f t="shared" si="100"/>
        <v>4.1630555555555553E-3</v>
      </c>
      <c r="I423" s="31">
        <f t="shared" si="119"/>
        <v>4.7577777777777774E-3</v>
      </c>
      <c r="J423" s="31">
        <f t="shared" si="115"/>
        <v>5.3524999999999996E-3</v>
      </c>
      <c r="K423" s="28">
        <f t="shared" si="116"/>
        <v>5.9472222222222218E-3</v>
      </c>
      <c r="L423" s="28">
        <f t="shared" si="117"/>
        <v>6.2445833333333329E-3</v>
      </c>
      <c r="M423" s="25">
        <f t="shared" si="118"/>
        <v>7.1366666666666662E-3</v>
      </c>
    </row>
    <row r="424" spans="1:13" x14ac:dyDescent="0.25">
      <c r="A424" s="15" t="s">
        <v>454</v>
      </c>
      <c r="B424" s="32" t="s">
        <v>419</v>
      </c>
      <c r="C424" s="41" t="s">
        <v>455</v>
      </c>
      <c r="D424" s="35">
        <f t="shared" ref="D424:D431" si="126">C424*105%</f>
        <v>4.1165104166666676E-3</v>
      </c>
      <c r="E424" s="29">
        <f t="shared" ref="E424:E431" si="127">C424*110%</f>
        <v>4.3125347222222228E-3</v>
      </c>
      <c r="F424" s="29">
        <f t="shared" ref="F424:F431" si="128">C424*125%</f>
        <v>4.9006076388888892E-3</v>
      </c>
      <c r="G424" s="29">
        <f t="shared" ref="G424:G431" si="129">C424*130%</f>
        <v>5.0966319444444453E-3</v>
      </c>
      <c r="H424" s="29">
        <f t="shared" ref="H424:H431" si="130">C424*140%</f>
        <v>5.4886805555555557E-3</v>
      </c>
      <c r="I424" s="29">
        <f t="shared" si="119"/>
        <v>6.272777777777779E-3</v>
      </c>
      <c r="J424" s="29">
        <f t="shared" ref="J424:J431" si="131">C424*180%</f>
        <v>7.0568750000000006E-3</v>
      </c>
      <c r="K424" s="26">
        <f t="shared" si="116"/>
        <v>7.8409722222222231E-3</v>
      </c>
      <c r="L424" s="26">
        <f t="shared" si="117"/>
        <v>8.2330208333333352E-3</v>
      </c>
      <c r="M424" s="23">
        <f t="shared" si="118"/>
        <v>9.4091666666666681E-3</v>
      </c>
    </row>
    <row r="425" spans="1:13" x14ac:dyDescent="0.25">
      <c r="A425" s="12"/>
      <c r="B425" s="33" t="s">
        <v>421</v>
      </c>
      <c r="C425" s="42" t="s">
        <v>456</v>
      </c>
      <c r="D425" s="36">
        <f t="shared" si="126"/>
        <v>3.9364062499999998E-3</v>
      </c>
      <c r="E425" s="30">
        <f t="shared" si="127"/>
        <v>4.1238541666666672E-3</v>
      </c>
      <c r="F425" s="30">
        <f t="shared" si="128"/>
        <v>4.6861979166666666E-3</v>
      </c>
      <c r="G425" s="30">
        <f t="shared" si="129"/>
        <v>4.8736458333333331E-3</v>
      </c>
      <c r="H425" s="30">
        <f t="shared" si="130"/>
        <v>5.2485416666666661E-3</v>
      </c>
      <c r="I425" s="30">
        <f t="shared" si="119"/>
        <v>5.9983333333333338E-3</v>
      </c>
      <c r="J425" s="30">
        <f t="shared" si="131"/>
        <v>6.7481249999999998E-3</v>
      </c>
      <c r="K425" s="27">
        <f t="shared" si="116"/>
        <v>7.4979166666666666E-3</v>
      </c>
      <c r="L425" s="27">
        <f t="shared" si="117"/>
        <v>7.8728124999999996E-3</v>
      </c>
      <c r="M425" s="24">
        <f t="shared" si="118"/>
        <v>8.9975000000000003E-3</v>
      </c>
    </row>
    <row r="426" spans="1:13" x14ac:dyDescent="0.25">
      <c r="A426" s="12"/>
      <c r="B426" s="33" t="s">
        <v>423</v>
      </c>
      <c r="C426" s="42" t="s">
        <v>457</v>
      </c>
      <c r="D426" s="36">
        <f t="shared" si="126"/>
        <v>3.9334895833333331E-3</v>
      </c>
      <c r="E426" s="30">
        <f t="shared" si="127"/>
        <v>4.1207986111111107E-3</v>
      </c>
      <c r="F426" s="30">
        <f t="shared" si="128"/>
        <v>4.6827256944444442E-3</v>
      </c>
      <c r="G426" s="30">
        <f t="shared" si="129"/>
        <v>4.8700347222222218E-3</v>
      </c>
      <c r="H426" s="30">
        <f t="shared" si="130"/>
        <v>5.2446527777777769E-3</v>
      </c>
      <c r="I426" s="30">
        <f t="shared" si="119"/>
        <v>5.9938888888888889E-3</v>
      </c>
      <c r="J426" s="30">
        <f t="shared" si="131"/>
        <v>6.7431249999999991E-3</v>
      </c>
      <c r="K426" s="27">
        <f t="shared" si="116"/>
        <v>7.4923611111111102E-3</v>
      </c>
      <c r="L426" s="27">
        <f t="shared" si="117"/>
        <v>7.8669791666666662E-3</v>
      </c>
      <c r="M426" s="24">
        <f t="shared" si="118"/>
        <v>8.9908333333333316E-3</v>
      </c>
    </row>
    <row r="427" spans="1:13" x14ac:dyDescent="0.25">
      <c r="A427" s="12"/>
      <c r="B427" s="33" t="s">
        <v>425</v>
      </c>
      <c r="C427" s="42" t="s">
        <v>458</v>
      </c>
      <c r="D427" s="36">
        <f t="shared" si="126"/>
        <v>4.4521701388888892E-3</v>
      </c>
      <c r="E427" s="30">
        <f t="shared" si="127"/>
        <v>4.6641782407407413E-3</v>
      </c>
      <c r="F427" s="30">
        <f t="shared" si="128"/>
        <v>5.3002025462962968E-3</v>
      </c>
      <c r="G427" s="30">
        <f t="shared" si="129"/>
        <v>5.512210648148148E-3</v>
      </c>
      <c r="H427" s="30">
        <f t="shared" si="130"/>
        <v>5.9362268518518514E-3</v>
      </c>
      <c r="I427" s="30">
        <f t="shared" si="119"/>
        <v>6.7842592592592598E-3</v>
      </c>
      <c r="J427" s="30">
        <f t="shared" si="131"/>
        <v>7.6322916666666666E-3</v>
      </c>
      <c r="K427" s="27">
        <f t="shared" si="116"/>
        <v>8.4803240740740742E-3</v>
      </c>
      <c r="L427" s="27">
        <f t="shared" si="117"/>
        <v>8.9043402777777784E-3</v>
      </c>
      <c r="M427" s="24">
        <f t="shared" si="118"/>
        <v>1.0176388888888889E-2</v>
      </c>
    </row>
    <row r="428" spans="1:13" x14ac:dyDescent="0.25">
      <c r="A428" s="12"/>
      <c r="B428" s="33" t="s">
        <v>427</v>
      </c>
      <c r="C428" s="42" t="s">
        <v>459</v>
      </c>
      <c r="D428" s="36">
        <f t="shared" si="126"/>
        <v>4.0057986111111119E-3</v>
      </c>
      <c r="E428" s="30">
        <f t="shared" si="127"/>
        <v>4.1965509259259265E-3</v>
      </c>
      <c r="F428" s="30">
        <f t="shared" si="128"/>
        <v>4.7688078703703712E-3</v>
      </c>
      <c r="G428" s="30">
        <f t="shared" si="129"/>
        <v>4.9595601851851858E-3</v>
      </c>
      <c r="H428" s="30">
        <f t="shared" si="130"/>
        <v>5.341064814814815E-3</v>
      </c>
      <c r="I428" s="30">
        <f t="shared" si="119"/>
        <v>6.1040740740740751E-3</v>
      </c>
      <c r="J428" s="30">
        <f t="shared" si="131"/>
        <v>6.8670833333333344E-3</v>
      </c>
      <c r="K428" s="27">
        <f t="shared" si="116"/>
        <v>7.6300925925925937E-3</v>
      </c>
      <c r="L428" s="27">
        <f t="shared" si="117"/>
        <v>8.0115972222222238E-3</v>
      </c>
      <c r="M428" s="24">
        <f t="shared" si="118"/>
        <v>9.1561111111111114E-3</v>
      </c>
    </row>
    <row r="429" spans="1:13" x14ac:dyDescent="0.25">
      <c r="A429" s="12"/>
      <c r="B429" s="33" t="s">
        <v>429</v>
      </c>
      <c r="C429" s="42" t="s">
        <v>460</v>
      </c>
      <c r="D429" s="36">
        <f t="shared" si="126"/>
        <v>3.9326388888888892E-3</v>
      </c>
      <c r="E429" s="30">
        <f t="shared" si="127"/>
        <v>4.1199074074074081E-3</v>
      </c>
      <c r="F429" s="30">
        <f t="shared" si="128"/>
        <v>4.681712962962963E-3</v>
      </c>
      <c r="G429" s="30">
        <f t="shared" si="129"/>
        <v>4.8689814814814819E-3</v>
      </c>
      <c r="H429" s="30">
        <f t="shared" si="130"/>
        <v>5.2435185185185189E-3</v>
      </c>
      <c r="I429" s="30">
        <f t="shared" si="119"/>
        <v>5.9925925925925936E-3</v>
      </c>
      <c r="J429" s="30">
        <f t="shared" si="131"/>
        <v>6.7416666666666675E-3</v>
      </c>
      <c r="K429" s="27">
        <f t="shared" si="116"/>
        <v>7.4907407407407414E-3</v>
      </c>
      <c r="L429" s="27">
        <f t="shared" si="117"/>
        <v>7.8652777777777783E-3</v>
      </c>
      <c r="M429" s="24">
        <f t="shared" si="118"/>
        <v>8.98888888888889E-3</v>
      </c>
    </row>
    <row r="430" spans="1:13" x14ac:dyDescent="0.25">
      <c r="A430" s="12"/>
      <c r="B430" s="33" t="s">
        <v>431</v>
      </c>
      <c r="C430" s="42" t="s">
        <v>461</v>
      </c>
      <c r="D430" s="36">
        <f t="shared" si="126"/>
        <v>3.8311631944444439E-3</v>
      </c>
      <c r="E430" s="30">
        <f t="shared" si="127"/>
        <v>4.0135995370370369E-3</v>
      </c>
      <c r="F430" s="30">
        <f t="shared" si="128"/>
        <v>4.5609085648148145E-3</v>
      </c>
      <c r="G430" s="30">
        <f t="shared" si="129"/>
        <v>4.7433449074074071E-3</v>
      </c>
      <c r="H430" s="30">
        <f t="shared" si="130"/>
        <v>5.1082175925925913E-3</v>
      </c>
      <c r="I430" s="30">
        <f t="shared" si="119"/>
        <v>5.8379629629629623E-3</v>
      </c>
      <c r="J430" s="30">
        <f t="shared" si="131"/>
        <v>6.5677083333333325E-3</v>
      </c>
      <c r="K430" s="27">
        <f t="shared" si="116"/>
        <v>7.2974537037037027E-3</v>
      </c>
      <c r="L430" s="27">
        <f t="shared" si="117"/>
        <v>7.6623263888888878E-3</v>
      </c>
      <c r="M430" s="24">
        <f t="shared" si="118"/>
        <v>8.7569444444444422E-3</v>
      </c>
    </row>
    <row r="431" spans="1:13" ht="15.75" thickBot="1" x14ac:dyDescent="0.3">
      <c r="A431" s="13"/>
      <c r="B431" s="39" t="s">
        <v>433</v>
      </c>
      <c r="C431" s="31">
        <v>3.5193287037037038E-3</v>
      </c>
      <c r="D431" s="37">
        <f t="shared" si="126"/>
        <v>3.695295138888889E-3</v>
      </c>
      <c r="E431" s="31">
        <f t="shared" si="127"/>
        <v>3.8712615740740743E-3</v>
      </c>
      <c r="F431" s="31">
        <f t="shared" si="128"/>
        <v>4.3991608796296296E-3</v>
      </c>
      <c r="G431" s="31">
        <f t="shared" si="129"/>
        <v>4.5751273148148149E-3</v>
      </c>
      <c r="H431" s="31">
        <f t="shared" si="130"/>
        <v>4.9270601851851854E-3</v>
      </c>
      <c r="I431" s="31">
        <f t="shared" si="119"/>
        <v>5.6309259259259264E-3</v>
      </c>
      <c r="J431" s="31">
        <f t="shared" si="131"/>
        <v>6.3347916666666665E-3</v>
      </c>
      <c r="K431" s="28">
        <f t="shared" si="116"/>
        <v>7.0386574074074075E-3</v>
      </c>
      <c r="L431" s="28">
        <f t="shared" si="117"/>
        <v>7.390590277777778E-3</v>
      </c>
      <c r="M431" s="25">
        <f t="shared" si="118"/>
        <v>8.4463888888888887E-3</v>
      </c>
    </row>
    <row r="432" spans="1:13" x14ac:dyDescent="0.25">
      <c r="A432" s="16"/>
      <c r="C432" s="18"/>
      <c r="D432" s="19"/>
      <c r="G432" s="18"/>
      <c r="H432" s="18"/>
      <c r="I432" s="18"/>
      <c r="J432" s="18"/>
    </row>
    <row r="433" spans="1:10" x14ac:dyDescent="0.25">
      <c r="A433" s="16"/>
      <c r="B433" s="16"/>
      <c r="C433" s="16"/>
      <c r="D433" s="19"/>
      <c r="G433" s="18"/>
      <c r="H433" s="18"/>
      <c r="I433" s="18"/>
      <c r="J433" s="18"/>
    </row>
    <row r="434" spans="1:10" x14ac:dyDescent="0.25">
      <c r="A434" s="16"/>
      <c r="B434" s="16"/>
      <c r="C434" s="16"/>
      <c r="D434" s="19"/>
      <c r="G434" s="18"/>
      <c r="H434" s="18"/>
      <c r="I434" s="18"/>
      <c r="J434" s="18"/>
    </row>
    <row r="435" spans="1:10" x14ac:dyDescent="0.25">
      <c r="A435" s="16"/>
      <c r="B435" s="16"/>
      <c r="C435" s="16"/>
      <c r="D435" s="19"/>
      <c r="G435" s="18"/>
      <c r="H435" s="18"/>
      <c r="I435" s="18"/>
      <c r="J435" s="18"/>
    </row>
    <row r="436" spans="1:10" x14ac:dyDescent="0.25">
      <c r="A436" s="16"/>
      <c r="B436" s="16"/>
      <c r="C436" s="16"/>
      <c r="D436" s="19"/>
      <c r="G436" s="18"/>
      <c r="H436" s="18"/>
      <c r="I436" s="18"/>
      <c r="J436" s="18"/>
    </row>
    <row r="437" spans="1:10" x14ac:dyDescent="0.25">
      <c r="A437" s="16"/>
      <c r="B437" s="16"/>
      <c r="C437" s="16"/>
      <c r="D437" s="19"/>
      <c r="G437" s="18"/>
      <c r="H437" s="18"/>
      <c r="I437" s="18"/>
      <c r="J437" s="18"/>
    </row>
    <row r="438" spans="1:10" x14ac:dyDescent="0.25">
      <c r="A438" s="16"/>
      <c r="B438" s="16"/>
      <c r="C438" s="16"/>
      <c r="D438" s="19"/>
      <c r="G438" s="18"/>
      <c r="H438" s="18"/>
      <c r="I438" s="18"/>
      <c r="J438" s="18"/>
    </row>
    <row r="439" spans="1:10" x14ac:dyDescent="0.25">
      <c r="A439" s="16"/>
      <c r="B439" s="16"/>
      <c r="C439" s="16"/>
      <c r="D439" s="19"/>
      <c r="G439" s="18"/>
      <c r="H439" s="18"/>
      <c r="I439" s="18"/>
      <c r="J439" s="18"/>
    </row>
    <row r="440" spans="1:10" x14ac:dyDescent="0.25">
      <c r="A440" s="16"/>
      <c r="B440" s="16"/>
      <c r="C440" s="16"/>
      <c r="D440" s="19"/>
      <c r="G440" s="18"/>
      <c r="H440" s="18"/>
      <c r="I440" s="18"/>
      <c r="J440" s="18"/>
    </row>
    <row r="441" spans="1:10" x14ac:dyDescent="0.25">
      <c r="A441" s="16"/>
      <c r="B441" s="16"/>
      <c r="C441" s="16"/>
      <c r="D441" s="19"/>
      <c r="G441" s="18"/>
      <c r="H441" s="18"/>
      <c r="I441" s="18"/>
      <c r="J441" s="18"/>
    </row>
  </sheetData>
  <mergeCells count="1">
    <mergeCell ref="A1:M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Tadhg Slattery</dc:creator>
  <cp:lastModifiedBy>Dea Slattery</cp:lastModifiedBy>
  <dcterms:created xsi:type="dcterms:W3CDTF">2016-11-10T19:01:08Z</dcterms:created>
  <dcterms:modified xsi:type="dcterms:W3CDTF">2016-11-30T14:04:19Z</dcterms:modified>
</cp:coreProperties>
</file>